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06豊橋市統計書\令和7年版\09-2.エクセル版（公表用）\"/>
    </mc:Choice>
  </mc:AlternateContent>
  <xr:revisionPtr revIDLastSave="0" documentId="13_ncr:101_{31F79E0A-F76B-43D4-AF22-C92FD3681D7C}" xr6:coauthVersionLast="47" xr6:coauthVersionMax="47" xr10:uidLastSave="{00000000-0000-0000-0000-000000000000}"/>
  <bookViews>
    <workbookView xWindow="-100" yWindow="-100" windowWidth="21467" windowHeight="11443" tabRatio="837" xr2:uid="{00000000-000D-0000-FFFF-FFFF00000000}"/>
  </bookViews>
  <sheets>
    <sheet name="見出" sheetId="52" r:id="rId1"/>
    <sheet name="15-1 " sheetId="77" r:id="rId2"/>
    <sheet name="15-2 " sheetId="78" r:id="rId3"/>
    <sheet name="15-3 " sheetId="79" r:id="rId4"/>
    <sheet name="15-4 " sheetId="80" r:id="rId5"/>
    <sheet name="15-5" sheetId="28" r:id="rId6"/>
    <sheet name="15-6" sheetId="29" r:id="rId7"/>
    <sheet name="15-7 " sheetId="81" r:id="rId8"/>
    <sheet name="15-8 " sheetId="82" r:id="rId9"/>
    <sheet name="15-9" sheetId="87" r:id="rId10"/>
    <sheet name="15-10 " sheetId="83" r:id="rId11"/>
    <sheet name="15-11" sheetId="84" r:id="rId12"/>
    <sheet name="15-12 " sheetId="85" r:id="rId13"/>
    <sheet name="15-13" sheetId="53" r:id="rId14"/>
    <sheet name="15-14" sheetId="54" r:id="rId15"/>
    <sheet name="15-15 " sheetId="86" r:id="rId16"/>
    <sheet name="15-16" sheetId="21" r:id="rId17"/>
    <sheet name="15-17" sheetId="22" r:id="rId18"/>
    <sheet name="15-18" sheetId="48" r:id="rId19"/>
    <sheet name="15-19 " sheetId="75" r:id="rId20"/>
    <sheet name="15-20" sheetId="76" r:id="rId21"/>
    <sheet name="15-21" sheetId="32" r:id="rId22"/>
    <sheet name="15-22" sheetId="24" r:id="rId23"/>
    <sheet name="15-23" sheetId="25" r:id="rId24"/>
    <sheet name="15-24" sheetId="33" r:id="rId25"/>
    <sheet name="15-25" sheetId="34" r:id="rId26"/>
    <sheet name="15-26 " sheetId="61" r:id="rId27"/>
    <sheet name="15-27" sheetId="27" r:id="rId28"/>
    <sheet name="15-28" sheetId="51" r:id="rId29"/>
  </sheets>
  <definedNames>
    <definedName name="_xlnm.Print_Area" localSheetId="16">'15-16'!$A$1:$K$11</definedName>
    <definedName name="_xlnm.Print_Area" localSheetId="18">'15-18'!$A$1:$S$10</definedName>
    <definedName name="_xlnm.Print_Area" localSheetId="19">'15-19 '!$A$1:$R$22</definedName>
    <definedName name="_xlnm.Print_Area" localSheetId="26">'15-26 '!$A$1:$L$158</definedName>
    <definedName name="_xlnm.Print_Area" localSheetId="5">'15-5'!$A$1:$P$19</definedName>
    <definedName name="_xlnm.Print_Area" localSheetId="9">'15-9'!$A$1:$U$21</definedName>
    <definedName name="_xlnm.Print_Area" localSheetId="0">見出!$A$1:$G$36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85" l="1"/>
  <c r="G9" i="85"/>
  <c r="F9" i="85"/>
  <c r="E9" i="85"/>
  <c r="D9" i="85"/>
  <c r="C9" i="85"/>
  <c r="B9" i="85"/>
  <c r="T11" i="81"/>
  <c r="S11" i="81"/>
  <c r="R11" i="81"/>
  <c r="Q11" i="81"/>
  <c r="P11" i="81"/>
  <c r="O11" i="81"/>
  <c r="N11" i="81"/>
  <c r="M11" i="81"/>
  <c r="L11" i="81"/>
  <c r="K11" i="81"/>
  <c r="J11" i="81"/>
  <c r="I11" i="81"/>
  <c r="H11" i="81"/>
  <c r="G11" i="81"/>
  <c r="F11" i="81"/>
  <c r="E11" i="81"/>
  <c r="D11" i="81"/>
  <c r="C11" i="81"/>
  <c r="B11" i="81"/>
  <c r="N11" i="79"/>
  <c r="M11" i="79"/>
  <c r="L11" i="79"/>
  <c r="K11" i="79"/>
  <c r="J11" i="79"/>
  <c r="I11" i="79"/>
  <c r="H11" i="79"/>
  <c r="G11" i="79"/>
  <c r="F11" i="79"/>
  <c r="E11" i="79"/>
  <c r="D11" i="79"/>
  <c r="C11" i="79"/>
  <c r="B11" i="79"/>
  <c r="B7" i="77"/>
  <c r="B6" i="77"/>
  <c r="B5" i="77"/>
  <c r="L4" i="77"/>
  <c r="K4" i="77"/>
  <c r="J4" i="77"/>
  <c r="I4" i="77"/>
  <c r="B4" i="77" s="1"/>
  <c r="H4" i="77"/>
  <c r="G4" i="77"/>
  <c r="F4" i="77"/>
  <c r="E4" i="77"/>
  <c r="D4" i="77"/>
  <c r="C4" i="77"/>
  <c r="G10" i="34"/>
  <c r="F10" i="34"/>
  <c r="D10" i="34"/>
  <c r="E6" i="34"/>
  <c r="E10" i="34" s="1"/>
  <c r="K121" i="61" l="1"/>
  <c r="J121" i="61"/>
  <c r="I121" i="61"/>
  <c r="H121" i="61"/>
  <c r="C9" i="27" l="1"/>
  <c r="D9" i="27"/>
  <c r="E9" i="27"/>
  <c r="F9" i="27"/>
  <c r="B11" i="27"/>
  <c r="B12" i="27"/>
  <c r="B13" i="27"/>
  <c r="B14" i="27"/>
  <c r="B15" i="27"/>
  <c r="B16" i="27"/>
  <c r="B17" i="27"/>
  <c r="B18" i="27"/>
  <c r="B19" i="27"/>
  <c r="B20" i="27"/>
  <c r="B21" i="27"/>
  <c r="B10" i="27"/>
  <c r="B9" i="27" l="1"/>
  <c r="N28" i="76"/>
  <c r="M28" i="76"/>
  <c r="N22" i="76"/>
  <c r="M22" i="76"/>
  <c r="N16" i="76"/>
  <c r="M16" i="76"/>
  <c r="M30" i="76" s="1"/>
  <c r="N11" i="76"/>
  <c r="M11" i="76"/>
  <c r="R18" i="75"/>
  <c r="R17" i="75"/>
  <c r="R16" i="75"/>
  <c r="R15" i="75"/>
  <c r="R14" i="75"/>
  <c r="R13" i="75"/>
  <c r="R12" i="75"/>
  <c r="R11" i="75"/>
  <c r="R10" i="75"/>
  <c r="R9" i="75"/>
  <c r="R8" i="75"/>
  <c r="R7" i="75"/>
  <c r="R6" i="75"/>
  <c r="Q5" i="75"/>
  <c r="P5" i="75"/>
  <c r="O5" i="75"/>
  <c r="N5" i="75"/>
  <c r="N30" i="76" l="1"/>
  <c r="R5" i="75"/>
  <c r="B8" i="27"/>
  <c r="J145" i="61"/>
  <c r="J141" i="61"/>
  <c r="J139" i="61"/>
</calcChain>
</file>

<file path=xl/sharedStrings.xml><?xml version="1.0" encoding="utf-8"?>
<sst xmlns="http://schemas.openxmlformats.org/spreadsheetml/2006/main" count="1141" uniqueCount="568">
  <si>
    <t>単位：人、件、冊</t>
    <rPh sb="0" eb="2">
      <t>タンイ</t>
    </rPh>
    <rPh sb="3" eb="4">
      <t>ニン</t>
    </rPh>
    <rPh sb="5" eb="6">
      <t>ケン</t>
    </rPh>
    <rPh sb="7" eb="8">
      <t>サツ</t>
    </rPh>
    <phoneticPr fontId="2"/>
  </si>
  <si>
    <t>年　　度</t>
    <rPh sb="0" eb="1">
      <t>ネン</t>
    </rPh>
    <rPh sb="3" eb="4">
      <t>タビ</t>
    </rPh>
    <phoneticPr fontId="2"/>
  </si>
  <si>
    <t>件　　数</t>
    <rPh sb="0" eb="1">
      <t>ケン</t>
    </rPh>
    <rPh sb="3" eb="4">
      <t>カズ</t>
    </rPh>
    <phoneticPr fontId="2"/>
  </si>
  <si>
    <t>人　　　　員</t>
    <rPh sb="0" eb="1">
      <t>ヒト</t>
    </rPh>
    <rPh sb="5" eb="6">
      <t>イン</t>
    </rPh>
    <phoneticPr fontId="2"/>
  </si>
  <si>
    <t>会　　　議　　　室</t>
    <rPh sb="0" eb="1">
      <t>カイ</t>
    </rPh>
    <rPh sb="4" eb="5">
      <t>ギ</t>
    </rPh>
    <rPh sb="8" eb="9">
      <t>シツ</t>
    </rPh>
    <phoneticPr fontId="2"/>
  </si>
  <si>
    <t>総　　　　　　数</t>
    <rPh sb="0" eb="1">
      <t>フサ</t>
    </rPh>
    <rPh sb="7" eb="8">
      <t>カズ</t>
    </rPh>
    <phoneticPr fontId="2"/>
  </si>
  <si>
    <t>リ　ハ　ー　サ　ル　室</t>
    <rPh sb="10" eb="11">
      <t>シツ</t>
    </rPh>
    <phoneticPr fontId="2"/>
  </si>
  <si>
    <t>単位：件、人</t>
    <rPh sb="0" eb="2">
      <t>タンイ</t>
    </rPh>
    <rPh sb="3" eb="4">
      <t>ケン</t>
    </rPh>
    <rPh sb="5" eb="6">
      <t>ヒト</t>
    </rPh>
    <phoneticPr fontId="2"/>
  </si>
  <si>
    <t>ホ　ー　ル　利　用　状　況</t>
    <rPh sb="6" eb="7">
      <t>リ</t>
    </rPh>
    <rPh sb="8" eb="9">
      <t>ヨウ</t>
    </rPh>
    <rPh sb="10" eb="11">
      <t>ジョウ</t>
    </rPh>
    <rPh sb="12" eb="13">
      <t>イワン</t>
    </rPh>
    <phoneticPr fontId="2"/>
  </si>
  <si>
    <t>講　　　　　　演</t>
    <rPh sb="0" eb="1">
      <t>コウ</t>
    </rPh>
    <rPh sb="7" eb="8">
      <t>ヒロシ</t>
    </rPh>
    <phoneticPr fontId="2"/>
  </si>
  <si>
    <t>音　　　　　　楽</t>
    <rPh sb="0" eb="1">
      <t>オト</t>
    </rPh>
    <rPh sb="7" eb="8">
      <t>ラク</t>
    </rPh>
    <phoneticPr fontId="2"/>
  </si>
  <si>
    <t>演　　劇　（芸）</t>
    <rPh sb="0" eb="1">
      <t>ヒロシ</t>
    </rPh>
    <rPh sb="3" eb="4">
      <t>ゲキ</t>
    </rPh>
    <rPh sb="6" eb="7">
      <t>ゲイ</t>
    </rPh>
    <phoneticPr fontId="2"/>
  </si>
  <si>
    <t>映　　　　　　画</t>
    <rPh sb="0" eb="1">
      <t>エイ</t>
    </rPh>
    <rPh sb="7" eb="8">
      <t>ガ</t>
    </rPh>
    <phoneticPr fontId="2"/>
  </si>
  <si>
    <t>各　種　大　会</t>
    <rPh sb="0" eb="1">
      <t>オノオノ</t>
    </rPh>
    <rPh sb="2" eb="3">
      <t>タネ</t>
    </rPh>
    <rPh sb="4" eb="5">
      <t>ダイ</t>
    </rPh>
    <rPh sb="6" eb="7">
      <t>カイ</t>
    </rPh>
    <phoneticPr fontId="2"/>
  </si>
  <si>
    <t>そ　　の　　他</t>
    <rPh sb="6" eb="7">
      <t>タ</t>
    </rPh>
    <phoneticPr fontId="2"/>
  </si>
  <si>
    <t>件　数</t>
    <rPh sb="0" eb="1">
      <t>ケン</t>
    </rPh>
    <rPh sb="2" eb="3">
      <t>カズ</t>
    </rPh>
    <phoneticPr fontId="2"/>
  </si>
  <si>
    <t>人　　　員</t>
    <rPh sb="0" eb="1">
      <t>ヒト</t>
    </rPh>
    <rPh sb="4" eb="5">
      <t>イン</t>
    </rPh>
    <phoneticPr fontId="2"/>
  </si>
  <si>
    <t>総　　　　数</t>
    <rPh sb="0" eb="1">
      <t>フサ</t>
    </rPh>
    <rPh sb="5" eb="6">
      <t>カズ</t>
    </rPh>
    <phoneticPr fontId="2"/>
  </si>
  <si>
    <t>件 数</t>
    <rPh sb="0" eb="1">
      <t>ケン</t>
    </rPh>
    <rPh sb="2" eb="3">
      <t>カズ</t>
    </rPh>
    <phoneticPr fontId="2"/>
  </si>
  <si>
    <t>人　　員</t>
    <rPh sb="0" eb="1">
      <t>ヒト</t>
    </rPh>
    <rPh sb="3" eb="4">
      <t>イン</t>
    </rPh>
    <phoneticPr fontId="2"/>
  </si>
  <si>
    <t>楽　　　　　屋</t>
    <rPh sb="0" eb="1">
      <t>ラク</t>
    </rPh>
    <rPh sb="6" eb="7">
      <t>ヤ</t>
    </rPh>
    <phoneticPr fontId="2"/>
  </si>
  <si>
    <t>総　　　　　数</t>
    <rPh sb="0" eb="1">
      <t>フサ</t>
    </rPh>
    <rPh sb="6" eb="7">
      <t>カズ</t>
    </rPh>
    <phoneticPr fontId="2"/>
  </si>
  <si>
    <t>茶　　　　室</t>
    <rPh sb="0" eb="1">
      <t>チャ</t>
    </rPh>
    <rPh sb="5" eb="6">
      <t>シツ</t>
    </rPh>
    <phoneticPr fontId="2"/>
  </si>
  <si>
    <t>和　　　　室</t>
    <rPh sb="0" eb="1">
      <t>ワ</t>
    </rPh>
    <rPh sb="5" eb="6">
      <t>シツ</t>
    </rPh>
    <phoneticPr fontId="2"/>
  </si>
  <si>
    <t>立礼茶席</t>
    <rPh sb="0" eb="2">
      <t>リツレイ</t>
    </rPh>
    <rPh sb="2" eb="4">
      <t>チャセキ</t>
    </rPh>
    <phoneticPr fontId="2"/>
  </si>
  <si>
    <t>名　　　　　　　称</t>
    <rPh sb="0" eb="1">
      <t>メイ</t>
    </rPh>
    <rPh sb="8" eb="9">
      <t>ショウ</t>
    </rPh>
    <phoneticPr fontId="2"/>
  </si>
  <si>
    <t>単位：人</t>
    <rPh sb="0" eb="2">
      <t>タンイ</t>
    </rPh>
    <rPh sb="3" eb="4">
      <t>ヒト</t>
    </rPh>
    <phoneticPr fontId="2"/>
  </si>
  <si>
    <t>野外教育センター</t>
    <rPh sb="0" eb="2">
      <t>ヤガイ</t>
    </rPh>
    <rPh sb="2" eb="4">
      <t>キョウイク</t>
    </rPh>
    <phoneticPr fontId="2"/>
  </si>
  <si>
    <t>自然史博物館</t>
    <rPh sb="0" eb="3">
      <t>シゼンシ</t>
    </rPh>
    <rPh sb="3" eb="6">
      <t>ハクブツカン</t>
    </rPh>
    <phoneticPr fontId="2"/>
  </si>
  <si>
    <t>青少年センター</t>
    <rPh sb="0" eb="3">
      <t>セイショウネン</t>
    </rPh>
    <phoneticPr fontId="2"/>
  </si>
  <si>
    <t>少年自然の家</t>
    <rPh sb="0" eb="2">
      <t>ショウネン</t>
    </rPh>
    <rPh sb="2" eb="4">
      <t>シゼン</t>
    </rPh>
    <rPh sb="5" eb="6">
      <t>イエ</t>
    </rPh>
    <phoneticPr fontId="2"/>
  </si>
  <si>
    <t>神田ふれあいセンター</t>
    <rPh sb="0" eb="2">
      <t>カンダ</t>
    </rPh>
    <phoneticPr fontId="2"/>
  </si>
  <si>
    <t>二川</t>
    <rPh sb="0" eb="2">
      <t>フタガワ</t>
    </rPh>
    <phoneticPr fontId="2"/>
  </si>
  <si>
    <t>豊岡</t>
    <rPh sb="0" eb="2">
      <t>トヨオカ</t>
    </rPh>
    <phoneticPr fontId="2"/>
  </si>
  <si>
    <t>東陽</t>
    <rPh sb="0" eb="2">
      <t>トウヨウ</t>
    </rPh>
    <phoneticPr fontId="2"/>
  </si>
  <si>
    <t>南稜</t>
    <rPh sb="0" eb="1">
      <t>ミナミ</t>
    </rPh>
    <rPh sb="1" eb="2">
      <t>カド</t>
    </rPh>
    <phoneticPr fontId="2"/>
  </si>
  <si>
    <t>青陵</t>
    <rPh sb="0" eb="2">
      <t>セイリョウ</t>
    </rPh>
    <phoneticPr fontId="2"/>
  </si>
  <si>
    <t>杉山</t>
    <rPh sb="0" eb="2">
      <t>スギヤマ</t>
    </rPh>
    <phoneticPr fontId="2"/>
  </si>
  <si>
    <t>石巻</t>
    <rPh sb="0" eb="2">
      <t>イシマキ</t>
    </rPh>
    <phoneticPr fontId="2"/>
  </si>
  <si>
    <t>羽根井</t>
    <rPh sb="0" eb="2">
      <t>ハネ</t>
    </rPh>
    <rPh sb="2" eb="3">
      <t>イ</t>
    </rPh>
    <phoneticPr fontId="2"/>
  </si>
  <si>
    <t>吉田方</t>
    <rPh sb="0" eb="2">
      <t>ヨシダ</t>
    </rPh>
    <rPh sb="2" eb="3">
      <t>カタ</t>
    </rPh>
    <phoneticPr fontId="2"/>
  </si>
  <si>
    <t>五並</t>
    <rPh sb="0" eb="1">
      <t>ゴ</t>
    </rPh>
    <rPh sb="1" eb="2">
      <t>ナミ</t>
    </rPh>
    <phoneticPr fontId="2"/>
  </si>
  <si>
    <t>牟呂</t>
    <rPh sb="0" eb="2">
      <t>ムロ</t>
    </rPh>
    <phoneticPr fontId="2"/>
  </si>
  <si>
    <t>高豊</t>
    <rPh sb="0" eb="1">
      <t>タカ</t>
    </rPh>
    <rPh sb="1" eb="2">
      <t>トヨ</t>
    </rPh>
    <phoneticPr fontId="2"/>
  </si>
  <si>
    <t>北部</t>
    <rPh sb="0" eb="2">
      <t>ホクブ</t>
    </rPh>
    <phoneticPr fontId="2"/>
  </si>
  <si>
    <t>南部</t>
    <rPh sb="0" eb="2">
      <t>ナンブ</t>
    </rPh>
    <phoneticPr fontId="2"/>
  </si>
  <si>
    <t>豊城</t>
    <rPh sb="0" eb="1">
      <t>ユタカ</t>
    </rPh>
    <rPh sb="1" eb="2">
      <t>シロ</t>
    </rPh>
    <phoneticPr fontId="2"/>
  </si>
  <si>
    <t>中部</t>
    <rPh sb="0" eb="2">
      <t>チュウブ</t>
    </rPh>
    <phoneticPr fontId="2"/>
  </si>
  <si>
    <t>高師台</t>
    <rPh sb="0" eb="2">
      <t>タカシ</t>
    </rPh>
    <rPh sb="2" eb="3">
      <t>ダイ</t>
    </rPh>
    <phoneticPr fontId="2"/>
  </si>
  <si>
    <t>東部</t>
    <rPh sb="0" eb="2">
      <t>トウブ</t>
    </rPh>
    <phoneticPr fontId="2"/>
  </si>
  <si>
    <t>南陽</t>
    <rPh sb="0" eb="2">
      <t>ナンヨウ</t>
    </rPh>
    <phoneticPr fontId="2"/>
  </si>
  <si>
    <t>本郷</t>
    <rPh sb="0" eb="2">
      <t>ホンゴウ</t>
    </rPh>
    <phoneticPr fontId="2"/>
  </si>
  <si>
    <t>東陵</t>
    <rPh sb="0" eb="1">
      <t>ヒガシ</t>
    </rPh>
    <rPh sb="1" eb="2">
      <t>ミササギ</t>
    </rPh>
    <phoneticPr fontId="2"/>
  </si>
  <si>
    <t>東田</t>
    <rPh sb="0" eb="1">
      <t>ヒガシ</t>
    </rPh>
    <rPh sb="1" eb="2">
      <t>タ</t>
    </rPh>
    <phoneticPr fontId="2"/>
  </si>
  <si>
    <t>松葉</t>
    <rPh sb="0" eb="2">
      <t>マツバ</t>
    </rPh>
    <phoneticPr fontId="2"/>
  </si>
  <si>
    <t>津田</t>
    <rPh sb="0" eb="2">
      <t>ツダ</t>
    </rPh>
    <phoneticPr fontId="2"/>
  </si>
  <si>
    <t>磯辺</t>
    <rPh sb="0" eb="2">
      <t>イソベ</t>
    </rPh>
    <phoneticPr fontId="2"/>
  </si>
  <si>
    <t>大崎</t>
    <rPh sb="0" eb="2">
      <t>オオサキ</t>
    </rPh>
    <phoneticPr fontId="2"/>
  </si>
  <si>
    <t>鷹丘</t>
    <rPh sb="0" eb="1">
      <t>タカ</t>
    </rPh>
    <rPh sb="1" eb="2">
      <t>オカ</t>
    </rPh>
    <phoneticPr fontId="2"/>
  </si>
  <si>
    <t>下条</t>
    <rPh sb="0" eb="2">
      <t>ゲジョウ</t>
    </rPh>
    <phoneticPr fontId="2"/>
  </si>
  <si>
    <t>多米</t>
    <rPh sb="0" eb="1">
      <t>タ</t>
    </rPh>
    <rPh sb="1" eb="2">
      <t>ベイ</t>
    </rPh>
    <phoneticPr fontId="2"/>
  </si>
  <si>
    <t>校区市民館</t>
    <rPh sb="0" eb="2">
      <t>コウク</t>
    </rPh>
    <rPh sb="2" eb="4">
      <t>シミン</t>
    </rPh>
    <rPh sb="4" eb="5">
      <t>カン</t>
    </rPh>
    <phoneticPr fontId="2"/>
  </si>
  <si>
    <t>旭</t>
    <rPh sb="0" eb="1">
      <t>アサヒ</t>
    </rPh>
    <phoneticPr fontId="2"/>
  </si>
  <si>
    <t>谷川</t>
    <rPh sb="0" eb="2">
      <t>タニガワ</t>
    </rPh>
    <phoneticPr fontId="2"/>
  </si>
  <si>
    <t>花田</t>
    <rPh sb="0" eb="2">
      <t>ハナダ</t>
    </rPh>
    <phoneticPr fontId="2"/>
  </si>
  <si>
    <t>高師</t>
    <rPh sb="0" eb="2">
      <t>タカシ</t>
    </rPh>
    <phoneticPr fontId="2"/>
  </si>
  <si>
    <t>野依</t>
    <rPh sb="0" eb="2">
      <t>ノヨリ</t>
    </rPh>
    <phoneticPr fontId="2"/>
  </si>
  <si>
    <t>植田</t>
    <rPh sb="0" eb="2">
      <t>ウエダ</t>
    </rPh>
    <phoneticPr fontId="2"/>
  </si>
  <si>
    <t>牛川</t>
    <rPh sb="0" eb="1">
      <t>ウシ</t>
    </rPh>
    <rPh sb="1" eb="2">
      <t>カワ</t>
    </rPh>
    <phoneticPr fontId="2"/>
  </si>
  <si>
    <t>西郷</t>
    <rPh sb="0" eb="2">
      <t>サイゴウ</t>
    </rPh>
    <phoneticPr fontId="2"/>
  </si>
  <si>
    <t>石巻校区市民館金田分館</t>
    <rPh sb="0" eb="2">
      <t>イシマキ</t>
    </rPh>
    <rPh sb="2" eb="4">
      <t>コウク</t>
    </rPh>
    <rPh sb="4" eb="6">
      <t>シミン</t>
    </rPh>
    <rPh sb="6" eb="7">
      <t>カン</t>
    </rPh>
    <rPh sb="7" eb="9">
      <t>カネダ</t>
    </rPh>
    <rPh sb="9" eb="11">
      <t>ブンカン</t>
    </rPh>
    <phoneticPr fontId="2"/>
  </si>
  <si>
    <t>小沢</t>
    <rPh sb="0" eb="2">
      <t>オザワ</t>
    </rPh>
    <phoneticPr fontId="2"/>
  </si>
  <si>
    <t>豊南</t>
    <rPh sb="0" eb="2">
      <t>ホウナン</t>
    </rPh>
    <phoneticPr fontId="2"/>
  </si>
  <si>
    <t>賀茂</t>
    <rPh sb="0" eb="2">
      <t>カモ</t>
    </rPh>
    <phoneticPr fontId="2"/>
  </si>
  <si>
    <t>芦原</t>
    <rPh sb="0" eb="2">
      <t>アシハラ</t>
    </rPh>
    <phoneticPr fontId="2"/>
  </si>
  <si>
    <t>岩田</t>
    <rPh sb="0" eb="2">
      <t>イワタ</t>
    </rPh>
    <phoneticPr fontId="2"/>
  </si>
  <si>
    <t>豊</t>
    <rPh sb="0" eb="1">
      <t>ユタカ</t>
    </rPh>
    <phoneticPr fontId="2"/>
  </si>
  <si>
    <t>大村</t>
    <rPh sb="0" eb="2">
      <t>オオムラ</t>
    </rPh>
    <phoneticPr fontId="2"/>
  </si>
  <si>
    <t>幸</t>
    <rPh sb="0" eb="1">
      <t>サチ</t>
    </rPh>
    <phoneticPr fontId="2"/>
  </si>
  <si>
    <t>福岡</t>
    <rPh sb="0" eb="2">
      <t>フクオカ</t>
    </rPh>
    <phoneticPr fontId="2"/>
  </si>
  <si>
    <t>栄</t>
    <rPh sb="0" eb="1">
      <t>サカエ</t>
    </rPh>
    <phoneticPr fontId="2"/>
  </si>
  <si>
    <t>嵩山</t>
    <rPh sb="0" eb="1">
      <t>カサ</t>
    </rPh>
    <rPh sb="1" eb="2">
      <t>ヤマ</t>
    </rPh>
    <phoneticPr fontId="2"/>
  </si>
  <si>
    <t>高根</t>
    <rPh sb="0" eb="2">
      <t>タカネ</t>
    </rPh>
    <phoneticPr fontId="2"/>
  </si>
  <si>
    <t>老津</t>
    <rPh sb="0" eb="2">
      <t>オイツ</t>
    </rPh>
    <phoneticPr fontId="2"/>
  </si>
  <si>
    <t>下地</t>
    <rPh sb="0" eb="2">
      <t>シタジ</t>
    </rPh>
    <phoneticPr fontId="2"/>
  </si>
  <si>
    <t>天伯</t>
    <rPh sb="0" eb="1">
      <t>テン</t>
    </rPh>
    <rPh sb="1" eb="2">
      <t>ハク</t>
    </rPh>
    <phoneticPr fontId="2"/>
  </si>
  <si>
    <t>大清水</t>
    <rPh sb="0" eb="3">
      <t>オオシミズ</t>
    </rPh>
    <phoneticPr fontId="2"/>
  </si>
  <si>
    <t>向山</t>
    <rPh sb="0" eb="2">
      <t>コウヤマ</t>
    </rPh>
    <phoneticPr fontId="2"/>
  </si>
  <si>
    <t>細谷</t>
    <rPh sb="0" eb="2">
      <t>ホソヤ</t>
    </rPh>
    <phoneticPr fontId="2"/>
  </si>
  <si>
    <t>飯村</t>
    <rPh sb="0" eb="1">
      <t>メシ</t>
    </rPh>
    <rPh sb="1" eb="2">
      <t>ムラ</t>
    </rPh>
    <phoneticPr fontId="2"/>
  </si>
  <si>
    <t>富士見</t>
    <rPh sb="0" eb="3">
      <t>フジミ</t>
    </rPh>
    <phoneticPr fontId="2"/>
  </si>
  <si>
    <t>中野</t>
    <rPh sb="0" eb="2">
      <t>ナカノ</t>
    </rPh>
    <phoneticPr fontId="2"/>
  </si>
  <si>
    <t>八町</t>
    <rPh sb="0" eb="2">
      <t>ハッチョウ</t>
    </rPh>
    <phoneticPr fontId="2"/>
  </si>
  <si>
    <t>二川南</t>
    <rPh sb="0" eb="2">
      <t>フタガワ</t>
    </rPh>
    <rPh sb="2" eb="3">
      <t>ミナミ</t>
    </rPh>
    <phoneticPr fontId="2"/>
  </si>
  <si>
    <t>汐田</t>
    <rPh sb="0" eb="1">
      <t>シオ</t>
    </rPh>
    <rPh sb="1" eb="2">
      <t>タ</t>
    </rPh>
    <phoneticPr fontId="2"/>
  </si>
  <si>
    <t>松山</t>
    <rPh sb="0" eb="2">
      <t>マツヤマ</t>
    </rPh>
    <phoneticPr fontId="2"/>
  </si>
  <si>
    <t>つつじが丘</t>
    <rPh sb="4" eb="5">
      <t>オカ</t>
    </rPh>
    <phoneticPr fontId="2"/>
  </si>
  <si>
    <t>新川</t>
    <rPh sb="0" eb="2">
      <t>シンカワ</t>
    </rPh>
    <phoneticPr fontId="2"/>
  </si>
  <si>
    <t>玉川</t>
    <rPh sb="0" eb="2">
      <t>タマガワ</t>
    </rPh>
    <phoneticPr fontId="2"/>
  </si>
  <si>
    <t>市民球場</t>
    <rPh sb="0" eb="2">
      <t>シミン</t>
    </rPh>
    <rPh sb="2" eb="4">
      <t>キュウジョウ</t>
    </rPh>
    <phoneticPr fontId="2"/>
  </si>
  <si>
    <t>豊橋球場</t>
    <rPh sb="0" eb="2">
      <t>トヨハシ</t>
    </rPh>
    <rPh sb="2" eb="4">
      <t>キュウジョウ</t>
    </rPh>
    <phoneticPr fontId="2"/>
  </si>
  <si>
    <t>東田球場</t>
    <rPh sb="0" eb="1">
      <t>ヒガシ</t>
    </rPh>
    <rPh sb="1" eb="2">
      <t>タ</t>
    </rPh>
    <rPh sb="2" eb="4">
      <t>キュウジョウ</t>
    </rPh>
    <phoneticPr fontId="2"/>
  </si>
  <si>
    <t>陸上競技場</t>
    <rPh sb="0" eb="2">
      <t>リクジョウ</t>
    </rPh>
    <rPh sb="2" eb="5">
      <t>キョウギジョウ</t>
    </rPh>
    <phoneticPr fontId="2"/>
  </si>
  <si>
    <t>軟式庭球場</t>
    <rPh sb="0" eb="2">
      <t>ナンシキ</t>
    </rPh>
    <rPh sb="2" eb="4">
      <t>テイキュウ</t>
    </rPh>
    <rPh sb="4" eb="5">
      <t>バ</t>
    </rPh>
    <phoneticPr fontId="2"/>
  </si>
  <si>
    <t>市民球技場</t>
    <rPh sb="0" eb="2">
      <t>シミン</t>
    </rPh>
    <rPh sb="2" eb="5">
      <t>キュウギジョウ</t>
    </rPh>
    <phoneticPr fontId="2"/>
  </si>
  <si>
    <t>硬式庭球場</t>
    <rPh sb="0" eb="2">
      <t>コウシキ</t>
    </rPh>
    <rPh sb="2" eb="4">
      <t>テイキュウ</t>
    </rPh>
    <rPh sb="4" eb="5">
      <t>バ</t>
    </rPh>
    <phoneticPr fontId="2"/>
  </si>
  <si>
    <t>市民庭球場</t>
    <rPh sb="0" eb="2">
      <t>シミン</t>
    </rPh>
    <rPh sb="2" eb="4">
      <t>テイキュウ</t>
    </rPh>
    <rPh sb="4" eb="5">
      <t>バ</t>
    </rPh>
    <phoneticPr fontId="2"/>
  </si>
  <si>
    <t>市民クラブハウス</t>
    <rPh sb="0" eb="2">
      <t>シミン</t>
    </rPh>
    <phoneticPr fontId="2"/>
  </si>
  <si>
    <t>万場調整池庭球場</t>
    <rPh sb="0" eb="1">
      <t>マン</t>
    </rPh>
    <rPh sb="1" eb="2">
      <t>バ</t>
    </rPh>
    <rPh sb="2" eb="4">
      <t>チョウセイ</t>
    </rPh>
    <rPh sb="4" eb="5">
      <t>イケ</t>
    </rPh>
    <rPh sb="5" eb="6">
      <t>ニワ</t>
    </rPh>
    <rPh sb="6" eb="8">
      <t>キュウジョウ</t>
    </rPh>
    <phoneticPr fontId="2"/>
  </si>
  <si>
    <t>スポーツ以外</t>
    <rPh sb="4" eb="6">
      <t>イガイ</t>
    </rPh>
    <phoneticPr fontId="2"/>
  </si>
  <si>
    <t>総合体育館</t>
    <rPh sb="0" eb="2">
      <t>ソウゴウ</t>
    </rPh>
    <rPh sb="2" eb="5">
      <t>タイイクカン</t>
    </rPh>
    <phoneticPr fontId="2"/>
  </si>
  <si>
    <t>武道館</t>
    <rPh sb="0" eb="3">
      <t>ブドウカン</t>
    </rPh>
    <phoneticPr fontId="2"/>
  </si>
  <si>
    <t>柔道場</t>
    <rPh sb="0" eb="3">
      <t>ジュウドウジョウ</t>
    </rPh>
    <phoneticPr fontId="2"/>
  </si>
  <si>
    <t>剣道場</t>
    <rPh sb="0" eb="3">
      <t>ケンドウジョウ</t>
    </rPh>
    <phoneticPr fontId="2"/>
  </si>
  <si>
    <t>弓道場</t>
    <rPh sb="0" eb="3">
      <t>キュウドウジョウ</t>
    </rPh>
    <phoneticPr fontId="2"/>
  </si>
  <si>
    <t>すもう場</t>
    <rPh sb="3" eb="4">
      <t>バ</t>
    </rPh>
    <phoneticPr fontId="2"/>
  </si>
  <si>
    <t>市民プール</t>
    <rPh sb="0" eb="2">
      <t>シミン</t>
    </rPh>
    <phoneticPr fontId="2"/>
  </si>
  <si>
    <t>地区体育館</t>
    <rPh sb="0" eb="2">
      <t>チク</t>
    </rPh>
    <rPh sb="2" eb="5">
      <t>タイイクカン</t>
    </rPh>
    <phoneticPr fontId="2"/>
  </si>
  <si>
    <t>前田南</t>
    <rPh sb="0" eb="3">
      <t>マエダミナミ</t>
    </rPh>
    <phoneticPr fontId="2"/>
  </si>
  <si>
    <t>新栄</t>
    <rPh sb="0" eb="2">
      <t>シンエイ</t>
    </rPh>
    <phoneticPr fontId="2"/>
  </si>
  <si>
    <t>草間</t>
    <rPh sb="0" eb="2">
      <t>クサマ</t>
    </rPh>
    <phoneticPr fontId="2"/>
  </si>
  <si>
    <t>飯村</t>
    <rPh sb="0" eb="2">
      <t>イイムラ</t>
    </rPh>
    <phoneticPr fontId="2"/>
  </si>
  <si>
    <t>下五井</t>
    <rPh sb="0" eb="1">
      <t>シタ</t>
    </rPh>
    <rPh sb="1" eb="3">
      <t>ゴイ</t>
    </rPh>
    <phoneticPr fontId="2"/>
  </si>
  <si>
    <t>浜道</t>
    <rPh sb="0" eb="1">
      <t>ハマ</t>
    </rPh>
    <rPh sb="1" eb="2">
      <t>ミチ</t>
    </rPh>
    <phoneticPr fontId="2"/>
  </si>
  <si>
    <t>高師緑地青少年広場</t>
    <rPh sb="0" eb="2">
      <t>タカシ</t>
    </rPh>
    <rPh sb="2" eb="4">
      <t>リョクチ</t>
    </rPh>
    <rPh sb="4" eb="7">
      <t>セイショウネン</t>
    </rPh>
    <rPh sb="7" eb="9">
      <t>ヒロバ</t>
    </rPh>
    <phoneticPr fontId="2"/>
  </si>
  <si>
    <t>明海広場</t>
    <rPh sb="0" eb="2">
      <t>メイカイ</t>
    </rPh>
    <rPh sb="2" eb="4">
      <t>ヒロバ</t>
    </rPh>
    <phoneticPr fontId="2"/>
  </si>
  <si>
    <t>高山広場</t>
    <rPh sb="0" eb="2">
      <t>コウザン</t>
    </rPh>
    <rPh sb="2" eb="4">
      <t>ヒロバ</t>
    </rPh>
    <phoneticPr fontId="2"/>
  </si>
  <si>
    <t>明海少年広場</t>
    <rPh sb="0" eb="2">
      <t>メイカイ</t>
    </rPh>
    <rPh sb="2" eb="4">
      <t>ショウネン</t>
    </rPh>
    <rPh sb="4" eb="6">
      <t>ヒロバ</t>
    </rPh>
    <phoneticPr fontId="2"/>
  </si>
  <si>
    <t>向山運動広場</t>
    <rPh sb="0" eb="2">
      <t>コウヤマ</t>
    </rPh>
    <rPh sb="2" eb="4">
      <t>ウンドウ</t>
    </rPh>
    <rPh sb="4" eb="6">
      <t>ヒロバ</t>
    </rPh>
    <phoneticPr fontId="2"/>
  </si>
  <si>
    <t>石巻運動広場</t>
    <rPh sb="0" eb="2">
      <t>イシノマキ</t>
    </rPh>
    <rPh sb="2" eb="4">
      <t>ウンドウ</t>
    </rPh>
    <rPh sb="4" eb="6">
      <t>ヒロバ</t>
    </rPh>
    <phoneticPr fontId="2"/>
  </si>
  <si>
    <t>臨海運動広場</t>
    <rPh sb="0" eb="2">
      <t>リンカイ</t>
    </rPh>
    <rPh sb="2" eb="4">
      <t>ウンドウ</t>
    </rPh>
    <rPh sb="4" eb="6">
      <t>ヒロバ</t>
    </rPh>
    <phoneticPr fontId="2"/>
  </si>
  <si>
    <t>教育会館</t>
    <rPh sb="0" eb="2">
      <t>キョウイク</t>
    </rPh>
    <rPh sb="2" eb="4">
      <t>カイカン</t>
    </rPh>
    <phoneticPr fontId="2"/>
  </si>
  <si>
    <t>ｺﾝｻｰﾄﾎｰﾙ･中ﾎｰﾙ</t>
    <rPh sb="9" eb="10">
      <t>ナカ</t>
    </rPh>
    <phoneticPr fontId="2"/>
  </si>
  <si>
    <t>年 度・月</t>
    <rPh sb="0" eb="1">
      <t>ネン</t>
    </rPh>
    <rPh sb="2" eb="3">
      <t>タビ</t>
    </rPh>
    <rPh sb="4" eb="5">
      <t>ツキ</t>
    </rPh>
    <phoneticPr fontId="2"/>
  </si>
  <si>
    <t>総　　　数</t>
    <rPh sb="0" eb="1">
      <t>フサ</t>
    </rPh>
    <rPh sb="4" eb="5">
      <t>カズ</t>
    </rPh>
    <phoneticPr fontId="2"/>
  </si>
  <si>
    <t>大　　　人</t>
    <rPh sb="0" eb="1">
      <t>ダイ</t>
    </rPh>
    <rPh sb="4" eb="5">
      <t>ヒト</t>
    </rPh>
    <phoneticPr fontId="2"/>
  </si>
  <si>
    <t>小　　　人</t>
    <rPh sb="0" eb="1">
      <t>ショウ</t>
    </rPh>
    <rPh sb="4" eb="5">
      <t>ヒト</t>
    </rPh>
    <phoneticPr fontId="2"/>
  </si>
  <si>
    <t>一　　　　　　般</t>
    <rPh sb="0" eb="1">
      <t>１</t>
    </rPh>
    <rPh sb="7" eb="8">
      <t>バン</t>
    </rPh>
    <phoneticPr fontId="2"/>
  </si>
  <si>
    <t>団　　　　　　体</t>
    <rPh sb="0" eb="1">
      <t>ダン</t>
    </rPh>
    <rPh sb="7" eb="8">
      <t>カラダ</t>
    </rPh>
    <phoneticPr fontId="2"/>
  </si>
  <si>
    <t>区　　分</t>
    <rPh sb="0" eb="1">
      <t>ク</t>
    </rPh>
    <rPh sb="3" eb="4">
      <t>ブン</t>
    </rPh>
    <phoneticPr fontId="2"/>
  </si>
  <si>
    <t>学 校 数</t>
    <rPh sb="0" eb="1">
      <t>ガク</t>
    </rPh>
    <rPh sb="2" eb="3">
      <t>コウ</t>
    </rPh>
    <rPh sb="4" eb="5">
      <t>スウ</t>
    </rPh>
    <phoneticPr fontId="2"/>
  </si>
  <si>
    <t>総 面 積</t>
    <rPh sb="0" eb="1">
      <t>フサ</t>
    </rPh>
    <rPh sb="2" eb="3">
      <t>メン</t>
    </rPh>
    <rPh sb="4" eb="5">
      <t>セキ</t>
    </rPh>
    <phoneticPr fontId="2"/>
  </si>
  <si>
    <t>面　　積</t>
    <rPh sb="0" eb="1">
      <t>メン</t>
    </rPh>
    <rPh sb="3" eb="4">
      <t>セキ</t>
    </rPh>
    <phoneticPr fontId="2"/>
  </si>
  <si>
    <t>１人当たり</t>
    <rPh sb="1" eb="2">
      <t>ニン</t>
    </rPh>
    <rPh sb="2" eb="3">
      <t>ア</t>
    </rPh>
    <phoneticPr fontId="2"/>
  </si>
  <si>
    <t>運　　動　　場</t>
    <rPh sb="0" eb="1">
      <t>ウン</t>
    </rPh>
    <rPh sb="3" eb="4">
      <t>ドウ</t>
    </rPh>
    <rPh sb="6" eb="7">
      <t>バ</t>
    </rPh>
    <phoneticPr fontId="2"/>
  </si>
  <si>
    <t>校　　地　　面　　積</t>
    <rPh sb="0" eb="1">
      <t>コウ</t>
    </rPh>
    <rPh sb="3" eb="4">
      <t>チ</t>
    </rPh>
    <rPh sb="6" eb="7">
      <t>メン</t>
    </rPh>
    <rPh sb="9" eb="10">
      <t>セキ</t>
    </rPh>
    <phoneticPr fontId="2"/>
  </si>
  <si>
    <t>計</t>
    <rPh sb="0" eb="1">
      <t>ケイ</t>
    </rPh>
    <phoneticPr fontId="2"/>
  </si>
  <si>
    <t>鉄筋・鉄骨</t>
    <rPh sb="0" eb="2">
      <t>テッキン</t>
    </rPh>
    <rPh sb="3" eb="5">
      <t>テッコツ</t>
    </rPh>
    <phoneticPr fontId="2"/>
  </si>
  <si>
    <t>校</t>
    <rPh sb="0" eb="1">
      <t>コウ</t>
    </rPh>
    <phoneticPr fontId="2"/>
  </si>
  <si>
    <t>木　　造</t>
    <rPh sb="0" eb="1">
      <t>キ</t>
    </rPh>
    <rPh sb="3" eb="4">
      <t>ヅクリ</t>
    </rPh>
    <phoneticPr fontId="2"/>
  </si>
  <si>
    <t>普通教室</t>
    <rPh sb="0" eb="2">
      <t>フツウ</t>
    </rPh>
    <rPh sb="2" eb="4">
      <t>キョウシツ</t>
    </rPh>
    <phoneticPr fontId="2"/>
  </si>
  <si>
    <t>特別教室</t>
    <rPh sb="0" eb="2">
      <t>トクベツ</t>
    </rPh>
    <rPh sb="2" eb="4">
      <t>キョウシツ</t>
    </rPh>
    <phoneticPr fontId="2"/>
  </si>
  <si>
    <t>プ ー ル
設 置 校</t>
    <rPh sb="6" eb="7">
      <t>セツ</t>
    </rPh>
    <rPh sb="8" eb="9">
      <t>チ</t>
    </rPh>
    <rPh sb="10" eb="11">
      <t>コウ</t>
    </rPh>
    <phoneticPr fontId="2"/>
  </si>
  <si>
    <t>保　有　教　室　数</t>
    <rPh sb="0" eb="1">
      <t>タモツ</t>
    </rPh>
    <rPh sb="2" eb="3">
      <t>ユウ</t>
    </rPh>
    <rPh sb="4" eb="5">
      <t>キョウ</t>
    </rPh>
    <rPh sb="6" eb="7">
      <t>シツ</t>
    </rPh>
    <rPh sb="8" eb="9">
      <t>カズ</t>
    </rPh>
    <phoneticPr fontId="2"/>
  </si>
  <si>
    <t>舎　　　</t>
    <rPh sb="0" eb="1">
      <t>シャ</t>
    </rPh>
    <phoneticPr fontId="2"/>
  </si>
  <si>
    <t>面　　　　　　　　　　積</t>
    <rPh sb="0" eb="1">
      <t>メン</t>
    </rPh>
    <rPh sb="11" eb="12">
      <t>セキ</t>
    </rPh>
    <phoneticPr fontId="2"/>
  </si>
  <si>
    <t>建　　　　　　　　　物</t>
    <rPh sb="0" eb="1">
      <t>ダテ</t>
    </rPh>
    <rPh sb="10" eb="11">
      <t>モノ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</si>
  <si>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</si>
  <si>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中　学　校</t>
    <rPh sb="0" eb="1">
      <t>ナカ</t>
    </rPh>
    <rPh sb="2" eb="3">
      <t>ガク</t>
    </rPh>
    <rPh sb="4" eb="5">
      <t>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</si>
  <si>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</si>
  <si>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</si>
  <si>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　　　年</t>
    <rPh sb="4" eb="5">
      <t>ネン</t>
    </rPh>
    <phoneticPr fontId="2"/>
  </si>
  <si>
    <t>２　　　年</t>
    <rPh sb="4" eb="5">
      <t>ネン</t>
    </rPh>
    <phoneticPr fontId="2"/>
  </si>
  <si>
    <t>３　　　年</t>
    <rPh sb="4" eb="5">
      <t>ネン</t>
    </rPh>
    <phoneticPr fontId="2"/>
  </si>
  <si>
    <t>４　　　年</t>
    <rPh sb="4" eb="5">
      <t>ネン</t>
    </rPh>
    <phoneticPr fontId="2"/>
  </si>
  <si>
    <t>区　　　分</t>
    <rPh sb="0" eb="1">
      <t>ク</t>
    </rPh>
    <rPh sb="4" eb="5">
      <t>ブン</t>
    </rPh>
    <phoneticPr fontId="2"/>
  </si>
  <si>
    <t>５　　　年</t>
    <rPh sb="4" eb="5">
      <t>ネン</t>
    </rPh>
    <phoneticPr fontId="2"/>
  </si>
  <si>
    <t>６　　　年</t>
    <rPh sb="4" eb="5">
      <t>ネン</t>
    </rPh>
    <phoneticPr fontId="2"/>
  </si>
  <si>
    <t>中　　　　　学　　　　　校</t>
    <rPh sb="0" eb="1">
      <t>ナカ</t>
    </rPh>
    <rPh sb="6" eb="7">
      <t>ガク</t>
    </rPh>
    <rPh sb="12" eb="13">
      <t>コウ</t>
    </rPh>
    <phoneticPr fontId="2"/>
  </si>
  <si>
    <t xml:space="preserve">小　　　　　　　　　　　学　　　　　　　　　 </t>
    <rPh sb="0" eb="1">
      <t>ショウ</t>
    </rPh>
    <rPh sb="12" eb="13">
      <t>ガク</t>
    </rPh>
    <phoneticPr fontId="2"/>
  </si>
  <si>
    <t>　　　 校</t>
    <rPh sb="4" eb="5">
      <t>コウ</t>
    </rPh>
    <phoneticPr fontId="2"/>
  </si>
  <si>
    <t>身　　長</t>
    <rPh sb="0" eb="1">
      <t>ミ</t>
    </rPh>
    <rPh sb="3" eb="4">
      <t>チョウ</t>
    </rPh>
    <phoneticPr fontId="2"/>
  </si>
  <si>
    <t>体　　重</t>
    <rPh sb="0" eb="1">
      <t>カラダ</t>
    </rPh>
    <rPh sb="3" eb="4">
      <t>ジュウ</t>
    </rPh>
    <phoneticPr fontId="2"/>
  </si>
  <si>
    <t>資料：保健給食課</t>
    <rPh sb="0" eb="2">
      <t>シリョウ</t>
    </rPh>
    <rPh sb="3" eb="5">
      <t>ホケン</t>
    </rPh>
    <rPh sb="5" eb="7">
      <t>キュウショク</t>
    </rPh>
    <rPh sb="7" eb="8">
      <t>カ</t>
    </rPh>
    <phoneticPr fontId="2"/>
  </si>
  <si>
    <t>　 の　 平　 均　 体　 位</t>
    <rPh sb="5" eb="6">
      <t>ヒラ</t>
    </rPh>
    <rPh sb="8" eb="9">
      <t>ヒトシ</t>
    </rPh>
    <rPh sb="11" eb="12">
      <t>カラダ</t>
    </rPh>
    <rPh sb="14" eb="15">
      <t>クライ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</si>
  <si>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</si>
  <si>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</si>
  <si>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単位：冊（各年度末現在）</t>
    <rPh sb="0" eb="2">
      <t>タンイ</t>
    </rPh>
    <rPh sb="3" eb="4">
      <t>サツ</t>
    </rPh>
    <rPh sb="5" eb="9">
      <t>カクネンドマツ</t>
    </rPh>
    <rPh sb="9" eb="11">
      <t>ゲンザイ</t>
    </rPh>
    <phoneticPr fontId="2"/>
  </si>
  <si>
    <t>郷土資料</t>
    <rPh sb="0" eb="2">
      <t>キョウド</t>
    </rPh>
    <rPh sb="2" eb="4">
      <t>シリョウ</t>
    </rPh>
    <phoneticPr fontId="2"/>
  </si>
  <si>
    <t>総　　数</t>
    <rPh sb="0" eb="1">
      <t>フサ</t>
    </rPh>
    <rPh sb="3" eb="4">
      <t>カズ</t>
    </rPh>
    <phoneticPr fontId="2"/>
  </si>
  <si>
    <t>中央図書館</t>
    <rPh sb="0" eb="2">
      <t>チュウオウ</t>
    </rPh>
    <rPh sb="2" eb="5">
      <t>トショカン</t>
    </rPh>
    <phoneticPr fontId="2"/>
  </si>
  <si>
    <t>冊　　　数</t>
    <rPh sb="0" eb="1">
      <t>サツ</t>
    </rPh>
    <rPh sb="4" eb="5">
      <t>カズ</t>
    </rPh>
    <phoneticPr fontId="2"/>
  </si>
  <si>
    <t>郵送貸出</t>
    <rPh sb="0" eb="2">
      <t>ユウソウ</t>
    </rPh>
    <rPh sb="2" eb="3">
      <t>カ</t>
    </rPh>
    <rPh sb="3" eb="4">
      <t>ダ</t>
    </rPh>
    <phoneticPr fontId="2"/>
  </si>
  <si>
    <t>特別貸出</t>
    <rPh sb="0" eb="2">
      <t>トクベツ</t>
    </rPh>
    <rPh sb="2" eb="3">
      <t>カ</t>
    </rPh>
    <rPh sb="3" eb="4">
      <t>ダ</t>
    </rPh>
    <phoneticPr fontId="2"/>
  </si>
  <si>
    <t>団体貸出</t>
    <rPh sb="0" eb="2">
      <t>ダンタイ</t>
    </rPh>
    <rPh sb="2" eb="4">
      <t>カシダシ</t>
    </rPh>
    <phoneticPr fontId="2"/>
  </si>
  <si>
    <t>小　　　　　　　計</t>
    <rPh sb="0" eb="1">
      <t>ショウ</t>
    </rPh>
    <rPh sb="8" eb="9">
      <t>ケイ</t>
    </rPh>
    <phoneticPr fontId="2"/>
  </si>
  <si>
    <t>合　　　　　　　　　　　計</t>
    <rPh sb="0" eb="1">
      <t>ゴウ</t>
    </rPh>
    <rPh sb="12" eb="13">
      <t>ケイ</t>
    </rPh>
    <phoneticPr fontId="2"/>
  </si>
  <si>
    <t>資料：図書館</t>
    <rPh sb="0" eb="2">
      <t>シリョウ</t>
    </rPh>
    <rPh sb="3" eb="6">
      <t>トショカン</t>
    </rPh>
    <phoneticPr fontId="2"/>
  </si>
  <si>
    <t>区　　　　　　分</t>
    <rPh sb="0" eb="1">
      <t>ク</t>
    </rPh>
    <rPh sb="7" eb="8">
      <t>ブン</t>
    </rPh>
    <phoneticPr fontId="2"/>
  </si>
  <si>
    <t>資料：美術博物館</t>
    <rPh sb="0" eb="2">
      <t>シリョウ</t>
    </rPh>
    <rPh sb="3" eb="5">
      <t>ビジュツ</t>
    </rPh>
    <rPh sb="5" eb="8">
      <t>ハクブツカン</t>
    </rPh>
    <phoneticPr fontId="2"/>
  </si>
  <si>
    <t>日 数</t>
    <rPh sb="0" eb="1">
      <t>ヒ</t>
    </rPh>
    <rPh sb="2" eb="3">
      <t>カズ</t>
    </rPh>
    <phoneticPr fontId="2"/>
  </si>
  <si>
    <t>入場者数</t>
    <rPh sb="0" eb="2">
      <t>ニュウジョウ</t>
    </rPh>
    <rPh sb="2" eb="3">
      <t>シャ</t>
    </rPh>
    <rPh sb="3" eb="4">
      <t>スウ</t>
    </rPh>
    <phoneticPr fontId="2"/>
  </si>
  <si>
    <t>企　　画　　展</t>
    <rPh sb="0" eb="1">
      <t>クワダ</t>
    </rPh>
    <rPh sb="3" eb="4">
      <t>ガ</t>
    </rPh>
    <rPh sb="6" eb="7">
      <t>テン</t>
    </rPh>
    <phoneticPr fontId="2"/>
  </si>
  <si>
    <t>共　　催　　展</t>
    <rPh sb="0" eb="1">
      <t>トモ</t>
    </rPh>
    <rPh sb="3" eb="4">
      <t>モヨオ</t>
    </rPh>
    <rPh sb="6" eb="7">
      <t>テン</t>
    </rPh>
    <phoneticPr fontId="2"/>
  </si>
  <si>
    <t>一　　般　　展</t>
    <rPh sb="0" eb="1">
      <t>１</t>
    </rPh>
    <rPh sb="3" eb="4">
      <t>バン</t>
    </rPh>
    <rPh sb="6" eb="7">
      <t>テン</t>
    </rPh>
    <phoneticPr fontId="2"/>
  </si>
  <si>
    <t>単位：日、人</t>
    <rPh sb="0" eb="2">
      <t>タンイ</t>
    </rPh>
    <rPh sb="3" eb="4">
      <t>ニチ</t>
    </rPh>
    <rPh sb="5" eb="6">
      <t>ヒト</t>
    </rPh>
    <phoneticPr fontId="2"/>
  </si>
  <si>
    <t>入館者数（総数）</t>
    <rPh sb="0" eb="3">
      <t>ニュウカンシャ</t>
    </rPh>
    <rPh sb="3" eb="4">
      <t>スウ</t>
    </rPh>
    <rPh sb="5" eb="7">
      <t>ソウスウ</t>
    </rPh>
    <phoneticPr fontId="2"/>
  </si>
  <si>
    <t>入館者数（大人）</t>
    <rPh sb="0" eb="3">
      <t>ニュウカンシャ</t>
    </rPh>
    <rPh sb="3" eb="4">
      <t>スウ</t>
    </rPh>
    <rPh sb="5" eb="7">
      <t>オトナ</t>
    </rPh>
    <phoneticPr fontId="2"/>
  </si>
  <si>
    <t>入館者数（小人）</t>
    <rPh sb="0" eb="3">
      <t>ニュウカンシャ</t>
    </rPh>
    <rPh sb="3" eb="4">
      <t>カズ</t>
    </rPh>
    <rPh sb="5" eb="7">
      <t>ショウジン</t>
    </rPh>
    <phoneticPr fontId="2"/>
  </si>
  <si>
    <t>開 館 日 数</t>
    <rPh sb="0" eb="1">
      <t>カイ</t>
    </rPh>
    <rPh sb="2" eb="3">
      <t>カン</t>
    </rPh>
    <rPh sb="4" eb="5">
      <t>ヒ</t>
    </rPh>
    <rPh sb="6" eb="7">
      <t>カズ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</si>
  <si>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</si>
  <si>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</si>
  <si>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</si>
  <si>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史跡</t>
    <rPh sb="0" eb="2">
      <t>シセキ</t>
    </rPh>
    <phoneticPr fontId="2"/>
  </si>
  <si>
    <t>天然記念物</t>
    <rPh sb="0" eb="2">
      <t>テンネン</t>
    </rPh>
    <rPh sb="2" eb="5">
      <t>キネンブツ</t>
    </rPh>
    <phoneticPr fontId="2"/>
  </si>
  <si>
    <t>有形文化財</t>
    <rPh sb="0" eb="2">
      <t>ユウケイ</t>
    </rPh>
    <rPh sb="2" eb="5">
      <t>ブンカザイ</t>
    </rPh>
    <phoneticPr fontId="2"/>
  </si>
  <si>
    <t>登録文化財</t>
    <rPh sb="0" eb="2">
      <t>トウロク</t>
    </rPh>
    <rPh sb="2" eb="5">
      <t>ブンカザイ</t>
    </rPh>
    <phoneticPr fontId="2"/>
  </si>
  <si>
    <t>中　学　校</t>
    <rPh sb="0" eb="1">
      <t>チュウ</t>
    </rPh>
    <rPh sb="2" eb="3">
      <t>ガク</t>
    </rPh>
    <rPh sb="4" eb="5">
      <t>コウ</t>
    </rPh>
    <phoneticPr fontId="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</si>
  <si>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2"/>
  </si>
  <si>
    <t>大　　　学</t>
    <rPh sb="0" eb="1">
      <t>ダイ</t>
    </rPh>
    <rPh sb="4" eb="5">
      <t>ガク</t>
    </rPh>
    <phoneticPr fontId="2"/>
  </si>
  <si>
    <t>短 期 大 学</t>
    <rPh sb="0" eb="1">
      <t>タン</t>
    </rPh>
    <rPh sb="2" eb="3">
      <t>キ</t>
    </rPh>
    <rPh sb="4" eb="5">
      <t>ダイ</t>
    </rPh>
    <rPh sb="6" eb="7">
      <t>ガク</t>
    </rPh>
    <phoneticPr fontId="2"/>
  </si>
  <si>
    <t>幼　稚　園</t>
    <rPh sb="0" eb="1">
      <t>ヨウ</t>
    </rPh>
    <rPh sb="2" eb="3">
      <t>チ</t>
    </rPh>
    <rPh sb="4" eb="5">
      <t>エン</t>
    </rPh>
    <phoneticPr fontId="2"/>
  </si>
  <si>
    <t>専 修 学 校</t>
    <rPh sb="0" eb="1">
      <t>セン</t>
    </rPh>
    <rPh sb="2" eb="3">
      <t>オサム</t>
    </rPh>
    <rPh sb="4" eb="5">
      <t>ガク</t>
    </rPh>
    <rPh sb="6" eb="7">
      <t>コウ</t>
    </rPh>
    <phoneticPr fontId="2"/>
  </si>
  <si>
    <t>各 種 学 校</t>
    <rPh sb="0" eb="1">
      <t>オノオノ</t>
    </rPh>
    <rPh sb="2" eb="3">
      <t>タネ</t>
    </rPh>
    <rPh sb="4" eb="5">
      <t>ガク</t>
    </rPh>
    <rPh sb="6" eb="7">
      <t>コウ</t>
    </rPh>
    <phoneticPr fontId="2"/>
  </si>
  <si>
    <t>合　　　計</t>
    <rPh sb="0" eb="1">
      <t>ゴウ</t>
    </rPh>
    <rPh sb="4" eb="5">
      <t>ケイ</t>
    </rPh>
    <phoneticPr fontId="2"/>
  </si>
  <si>
    <t>国　　　　立</t>
    <rPh sb="0" eb="1">
      <t>クニ</t>
    </rPh>
    <rPh sb="5" eb="6">
      <t>タテ</t>
    </rPh>
    <phoneticPr fontId="2"/>
  </si>
  <si>
    <t>私　　　　立</t>
    <rPh sb="0" eb="1">
      <t>ワタシ</t>
    </rPh>
    <rPh sb="5" eb="6">
      <t>タテ</t>
    </rPh>
    <phoneticPr fontId="2"/>
  </si>
  <si>
    <t>　　　の　　　概　　　況</t>
    <rPh sb="7" eb="8">
      <t>オオムネ</t>
    </rPh>
    <rPh sb="11" eb="12">
      <t>イワン</t>
    </rPh>
    <phoneticPr fontId="2"/>
  </si>
  <si>
    <t>学校数</t>
    <rPh sb="0" eb="2">
      <t>ガッコウ</t>
    </rPh>
    <rPh sb="2" eb="3">
      <t>カズ</t>
    </rPh>
    <phoneticPr fontId="2"/>
  </si>
  <si>
    <t>年　　次</t>
    <rPh sb="0" eb="1">
      <t>トシ</t>
    </rPh>
    <rPh sb="3" eb="4">
      <t>ツギ</t>
    </rPh>
    <phoneticPr fontId="2"/>
  </si>
  <si>
    <t>単　式</t>
    <rPh sb="0" eb="1">
      <t>タン</t>
    </rPh>
    <rPh sb="2" eb="3">
      <t>シキ</t>
    </rPh>
    <phoneticPr fontId="2"/>
  </si>
  <si>
    <t>学　級　数</t>
    <rPh sb="0" eb="1">
      <t>ガク</t>
    </rPh>
    <rPh sb="2" eb="3">
      <t>キュウ</t>
    </rPh>
    <rPh sb="4" eb="5">
      <t>スウ</t>
    </rPh>
    <phoneticPr fontId="2"/>
  </si>
  <si>
    <t>総　数</t>
    <rPh sb="0" eb="1">
      <t>フサ</t>
    </rPh>
    <rPh sb="2" eb="3">
      <t>カズ</t>
    </rPh>
    <phoneticPr fontId="2"/>
  </si>
  <si>
    <t>教　員　数（本務者）</t>
    <rPh sb="0" eb="1">
      <t>キョウ</t>
    </rPh>
    <rPh sb="2" eb="3">
      <t>イン</t>
    </rPh>
    <rPh sb="4" eb="5">
      <t>スウ</t>
    </rPh>
    <rPh sb="6" eb="8">
      <t>ホンム</t>
    </rPh>
    <rPh sb="8" eb="9">
      <t>モノ</t>
    </rPh>
    <phoneticPr fontId="2"/>
  </si>
  <si>
    <t>１　学　年</t>
    <rPh sb="2" eb="3">
      <t>ガク</t>
    </rPh>
    <rPh sb="4" eb="5">
      <t>トシ</t>
    </rPh>
    <phoneticPr fontId="2"/>
  </si>
  <si>
    <t>２　学　年</t>
    <rPh sb="2" eb="3">
      <t>ガク</t>
    </rPh>
    <rPh sb="4" eb="5">
      <t>トシ</t>
    </rPh>
    <phoneticPr fontId="2"/>
  </si>
  <si>
    <t>３　学　年</t>
    <rPh sb="2" eb="3">
      <t>ガク</t>
    </rPh>
    <rPh sb="4" eb="5">
      <t>トシ</t>
    </rPh>
    <phoneticPr fontId="2"/>
  </si>
  <si>
    <t>４　学　年</t>
    <rPh sb="2" eb="3">
      <t>ガク</t>
    </rPh>
    <rPh sb="4" eb="5">
      <t>トシ</t>
    </rPh>
    <phoneticPr fontId="2"/>
  </si>
  <si>
    <t>５　学　年</t>
    <rPh sb="2" eb="3">
      <t>ガク</t>
    </rPh>
    <rPh sb="4" eb="5">
      <t>トシ</t>
    </rPh>
    <phoneticPr fontId="2"/>
  </si>
  <si>
    <t>６　学　年</t>
    <rPh sb="2" eb="3">
      <t>ガク</t>
    </rPh>
    <rPh sb="4" eb="5">
      <t>トシ</t>
    </rPh>
    <phoneticPr fontId="2"/>
  </si>
  <si>
    <t>児　　　　　　　　　　　　　　 童　　　　　　　　　　　　　　 数</t>
    <rPh sb="0" eb="1">
      <t>ジ</t>
    </rPh>
    <rPh sb="16" eb="17">
      <t>ワラベ</t>
    </rPh>
    <rPh sb="32" eb="33">
      <t>スウ</t>
    </rPh>
    <phoneticPr fontId="2"/>
  </si>
  <si>
    <t>学　校　数</t>
    <rPh sb="0" eb="1">
      <t>ガク</t>
    </rPh>
    <rPh sb="2" eb="3">
      <t>コウ</t>
    </rPh>
    <rPh sb="4" eb="5">
      <t>カズ</t>
    </rPh>
    <phoneticPr fontId="2"/>
  </si>
  <si>
    <t>学　　級　　数</t>
    <rPh sb="0" eb="1">
      <t>ガク</t>
    </rPh>
    <rPh sb="3" eb="4">
      <t>キュウ</t>
    </rPh>
    <rPh sb="6" eb="7">
      <t>スウ</t>
    </rPh>
    <phoneticPr fontId="2"/>
  </si>
  <si>
    <t>単　　式</t>
    <rPh sb="0" eb="1">
      <t>タン</t>
    </rPh>
    <rPh sb="3" eb="4">
      <t>シキ</t>
    </rPh>
    <phoneticPr fontId="2"/>
  </si>
  <si>
    <t>教　　員　　数　（本務者）</t>
    <rPh sb="0" eb="1">
      <t>キョウ</t>
    </rPh>
    <rPh sb="3" eb="4">
      <t>イン</t>
    </rPh>
    <rPh sb="6" eb="7">
      <t>スウ</t>
    </rPh>
    <rPh sb="9" eb="11">
      <t>ホンム</t>
    </rPh>
    <rPh sb="11" eb="12">
      <t>モノ</t>
    </rPh>
    <phoneticPr fontId="2"/>
  </si>
  <si>
    <t>１　　学　　年</t>
    <rPh sb="3" eb="4">
      <t>ガク</t>
    </rPh>
    <rPh sb="6" eb="7">
      <t>トシ</t>
    </rPh>
    <phoneticPr fontId="2"/>
  </si>
  <si>
    <t>２　　学　　年</t>
    <rPh sb="3" eb="4">
      <t>ガク</t>
    </rPh>
    <rPh sb="6" eb="7">
      <t>トシ</t>
    </rPh>
    <phoneticPr fontId="2"/>
  </si>
  <si>
    <t>３　　学　　年</t>
    <rPh sb="3" eb="4">
      <t>ガク</t>
    </rPh>
    <rPh sb="6" eb="7">
      <t>トシ</t>
    </rPh>
    <phoneticPr fontId="2"/>
  </si>
  <si>
    <t>生　　　　　　　　　　　徒　　　　　　　　　　　数</t>
    <rPh sb="0" eb="1">
      <t>ショウ</t>
    </rPh>
    <rPh sb="12" eb="13">
      <t>タダ</t>
    </rPh>
    <rPh sb="24" eb="25">
      <t>スウ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</si>
  <si>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</si>
  <si>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単位：人、％（各年３月卒業者）</t>
    <rPh sb="0" eb="2">
      <t>タンイ</t>
    </rPh>
    <rPh sb="3" eb="4">
      <t>ニン</t>
    </rPh>
    <rPh sb="7" eb="8">
      <t>カク</t>
    </rPh>
    <rPh sb="8" eb="9">
      <t>トシ</t>
    </rPh>
    <rPh sb="10" eb="11">
      <t>ガツ</t>
    </rPh>
    <rPh sb="11" eb="14">
      <t>ソツギョウシャ</t>
    </rPh>
    <phoneticPr fontId="2"/>
  </si>
  <si>
    <t>進　　学　　率</t>
    <rPh sb="0" eb="1">
      <t>ススム</t>
    </rPh>
    <rPh sb="3" eb="4">
      <t>ガク</t>
    </rPh>
    <rPh sb="6" eb="7">
      <t>リツ</t>
    </rPh>
    <phoneticPr fontId="2"/>
  </si>
  <si>
    <t>就　　職　　率</t>
    <rPh sb="0" eb="1">
      <t>ジュ</t>
    </rPh>
    <rPh sb="3" eb="4">
      <t>ショク</t>
    </rPh>
    <rPh sb="6" eb="7">
      <t>リツ</t>
    </rPh>
    <phoneticPr fontId="2"/>
  </si>
  <si>
    <t>　　状　　況　（中学校）</t>
    <rPh sb="2" eb="3">
      <t>ジョウ</t>
    </rPh>
    <rPh sb="5" eb="6">
      <t>イワン</t>
    </rPh>
    <rPh sb="8" eb="11">
      <t>チュウガッコウ</t>
    </rPh>
    <phoneticPr fontId="2"/>
  </si>
  <si>
    <t>専 修 学 校
等 入 学 者</t>
    <rPh sb="0" eb="1">
      <t>セン</t>
    </rPh>
    <rPh sb="2" eb="3">
      <t>オサム</t>
    </rPh>
    <rPh sb="4" eb="5">
      <t>ガク</t>
    </rPh>
    <rPh sb="6" eb="7">
      <t>コウ</t>
    </rPh>
    <rPh sb="8" eb="9">
      <t>トウ</t>
    </rPh>
    <rPh sb="10" eb="11">
      <t>イ</t>
    </rPh>
    <rPh sb="12" eb="13">
      <t>ガク</t>
    </rPh>
    <rPh sb="14" eb="15">
      <t>モノ</t>
    </rPh>
    <phoneticPr fontId="2"/>
  </si>
  <si>
    <t>就　職　者</t>
    <rPh sb="0" eb="1">
      <t>ジュ</t>
    </rPh>
    <rPh sb="2" eb="3">
      <t>ショク</t>
    </rPh>
    <rPh sb="4" eb="5">
      <t>シャ</t>
    </rPh>
    <phoneticPr fontId="2"/>
  </si>
  <si>
    <t>そ　の　他</t>
    <rPh sb="4" eb="5">
      <t>タ</t>
    </rPh>
    <phoneticPr fontId="2"/>
  </si>
  <si>
    <t>校　　　の　　　概　　　況</t>
    <rPh sb="0" eb="1">
      <t>コウ</t>
    </rPh>
    <rPh sb="8" eb="9">
      <t>オオムネ</t>
    </rPh>
    <rPh sb="12" eb="13">
      <t>イワン</t>
    </rPh>
    <phoneticPr fontId="2"/>
  </si>
  <si>
    <t>私　　立</t>
    <rPh sb="0" eb="1">
      <t>ワタシ</t>
    </rPh>
    <rPh sb="3" eb="4">
      <t>タテ</t>
    </rPh>
    <phoneticPr fontId="2"/>
  </si>
  <si>
    <t>学校数</t>
    <rPh sb="0" eb="2">
      <t>ガッコウ</t>
    </rPh>
    <rPh sb="2" eb="3">
      <t>スウ</t>
    </rPh>
    <phoneticPr fontId="2"/>
  </si>
  <si>
    <t>生徒数</t>
    <rPh sb="0" eb="2">
      <t>セイト</t>
    </rPh>
    <rPh sb="2" eb="3">
      <t>スウ</t>
    </rPh>
    <phoneticPr fontId="2"/>
  </si>
  <si>
    <t xml:space="preserve"> 制 ）</t>
    <rPh sb="1" eb="2">
      <t>セイ</t>
    </rPh>
    <phoneticPr fontId="2"/>
  </si>
  <si>
    <t>本　　　　　科　（ 全 日</t>
    <rPh sb="0" eb="1">
      <t>ホン</t>
    </rPh>
    <rPh sb="6" eb="7">
      <t>カ</t>
    </rPh>
    <rPh sb="10" eb="11">
      <t>ゼン</t>
    </rPh>
    <rPh sb="12" eb="13">
      <t>ニチ</t>
    </rPh>
    <phoneticPr fontId="2"/>
  </si>
  <si>
    <t>本　　　　　　　科　（ 定 時 制 ）</t>
    <rPh sb="0" eb="1">
      <t>ホン</t>
    </rPh>
    <rPh sb="8" eb="9">
      <t>カ</t>
    </rPh>
    <rPh sb="12" eb="13">
      <t>サダム</t>
    </rPh>
    <rPh sb="14" eb="15">
      <t>トキ</t>
    </rPh>
    <rPh sb="16" eb="17">
      <t>セイ</t>
    </rPh>
    <phoneticPr fontId="2"/>
  </si>
  <si>
    <t>公　　　　立</t>
    <rPh sb="0" eb="1">
      <t>オオヤケ</t>
    </rPh>
    <rPh sb="5" eb="6">
      <t>タテ</t>
    </rPh>
    <phoneticPr fontId="2"/>
  </si>
  <si>
    <t>公　　立</t>
    <rPh sb="0" eb="1">
      <t>オオヤケ</t>
    </rPh>
    <rPh sb="3" eb="4">
      <t>タテ</t>
    </rPh>
    <phoneticPr fontId="2"/>
  </si>
  <si>
    <t>　　状　　況　（高等学校）</t>
    <rPh sb="2" eb="3">
      <t>ジョウ</t>
    </rPh>
    <rPh sb="5" eb="6">
      <t>イワン</t>
    </rPh>
    <rPh sb="8" eb="10">
      <t>コウトウ</t>
    </rPh>
    <rPh sb="10" eb="12">
      <t>ガッコウ</t>
    </rPh>
    <phoneticPr fontId="2"/>
  </si>
  <si>
    <t>進　学　者</t>
    <rPh sb="0" eb="1">
      <t>ススム</t>
    </rPh>
    <rPh sb="2" eb="3">
      <t>ガク</t>
    </rPh>
    <rPh sb="4" eb="5">
      <t>モノ</t>
    </rPh>
    <phoneticPr fontId="2"/>
  </si>
  <si>
    <t>就　職　者</t>
    <rPh sb="0" eb="1">
      <t>ジュ</t>
    </rPh>
    <rPh sb="2" eb="3">
      <t>ショク</t>
    </rPh>
    <rPh sb="4" eb="5">
      <t>モノ</t>
    </rPh>
    <phoneticPr fontId="2"/>
  </si>
  <si>
    <t>区　　　　分</t>
    <rPh sb="0" eb="1">
      <t>ク</t>
    </rPh>
    <rPh sb="5" eb="6">
      <t>ブン</t>
    </rPh>
    <phoneticPr fontId="2"/>
  </si>
  <si>
    <t>教　授</t>
    <rPh sb="0" eb="1">
      <t>キョウ</t>
    </rPh>
    <rPh sb="2" eb="3">
      <t>ジュ</t>
    </rPh>
    <phoneticPr fontId="2"/>
  </si>
  <si>
    <t>講　師</t>
    <rPh sb="0" eb="1">
      <t>コウ</t>
    </rPh>
    <rPh sb="2" eb="3">
      <t>シ</t>
    </rPh>
    <phoneticPr fontId="2"/>
  </si>
  <si>
    <t>助　手</t>
    <rPh sb="0" eb="1">
      <t>スケ</t>
    </rPh>
    <rPh sb="2" eb="3">
      <t>テ</t>
    </rPh>
    <phoneticPr fontId="2"/>
  </si>
  <si>
    <t>教　　　員　　　数　（ 本　務　者 ）</t>
    <rPh sb="0" eb="1">
      <t>キョウ</t>
    </rPh>
    <rPh sb="4" eb="5">
      <t>イン</t>
    </rPh>
    <rPh sb="8" eb="9">
      <t>カズ</t>
    </rPh>
    <rPh sb="12" eb="13">
      <t>ホン</t>
    </rPh>
    <rPh sb="14" eb="15">
      <t>ツトム</t>
    </rPh>
    <rPh sb="16" eb="17">
      <t>モノ</t>
    </rPh>
    <phoneticPr fontId="2"/>
  </si>
  <si>
    <t>期　大　学　の　概　況</t>
    <rPh sb="0" eb="1">
      <t>キ</t>
    </rPh>
    <rPh sb="2" eb="3">
      <t>ダイ</t>
    </rPh>
    <rPh sb="4" eb="5">
      <t>ガク</t>
    </rPh>
    <rPh sb="8" eb="9">
      <t>オオムネ</t>
    </rPh>
    <rPh sb="10" eb="11">
      <t>イワン</t>
    </rPh>
    <phoneticPr fontId="2"/>
  </si>
  <si>
    <t>１　年　次</t>
    <rPh sb="2" eb="3">
      <t>トシ</t>
    </rPh>
    <rPh sb="4" eb="5">
      <t>ツギ</t>
    </rPh>
    <phoneticPr fontId="2"/>
  </si>
  <si>
    <t>２　年　次</t>
    <rPh sb="2" eb="3">
      <t>トシ</t>
    </rPh>
    <rPh sb="4" eb="5">
      <t>ツギ</t>
    </rPh>
    <phoneticPr fontId="2"/>
  </si>
  <si>
    <t>３　年　次</t>
    <rPh sb="2" eb="3">
      <t>トシ</t>
    </rPh>
    <rPh sb="4" eb="5">
      <t>ツギ</t>
    </rPh>
    <phoneticPr fontId="2"/>
  </si>
  <si>
    <t>４　年　次</t>
    <rPh sb="2" eb="3">
      <t>トシ</t>
    </rPh>
    <rPh sb="4" eb="5">
      <t>ツギ</t>
    </rPh>
    <phoneticPr fontId="2"/>
  </si>
  <si>
    <t>大　学　院</t>
    <rPh sb="0" eb="1">
      <t>ダイ</t>
    </rPh>
    <rPh sb="2" eb="3">
      <t>ガク</t>
    </rPh>
    <rPh sb="4" eb="5">
      <t>イン</t>
    </rPh>
    <phoneticPr fontId="2"/>
  </si>
  <si>
    <t>学　　　　　　　　　　生　　　　　　　　　　数</t>
    <rPh sb="0" eb="1">
      <t>ガク</t>
    </rPh>
    <rPh sb="11" eb="12">
      <t>ショウ</t>
    </rPh>
    <rPh sb="22" eb="23">
      <t>カズ</t>
    </rPh>
    <phoneticPr fontId="2"/>
  </si>
  <si>
    <t>豊橋技術科学大学</t>
    <rPh sb="0" eb="2">
      <t>トヨハシ</t>
    </rPh>
    <rPh sb="2" eb="4">
      <t>ギジュツ</t>
    </rPh>
    <rPh sb="4" eb="6">
      <t>カガク</t>
    </rPh>
    <rPh sb="6" eb="8">
      <t>ダイガク</t>
    </rPh>
    <phoneticPr fontId="2"/>
  </si>
  <si>
    <t>愛知大学</t>
    <rPh sb="0" eb="2">
      <t>アイチ</t>
    </rPh>
    <rPh sb="2" eb="4">
      <t>ダイガク</t>
    </rPh>
    <phoneticPr fontId="2"/>
  </si>
  <si>
    <t>愛知大学短期大学部</t>
    <rPh sb="0" eb="2">
      <t>アイチ</t>
    </rPh>
    <rPh sb="2" eb="4">
      <t>ダイガク</t>
    </rPh>
    <rPh sb="4" eb="6">
      <t>タンキ</t>
    </rPh>
    <rPh sb="6" eb="8">
      <t>ダイガク</t>
    </rPh>
    <rPh sb="8" eb="9">
      <t>ブ</t>
    </rPh>
    <phoneticPr fontId="2"/>
  </si>
  <si>
    <t>豊橋創造大学</t>
    <rPh sb="0" eb="2">
      <t>トヨハシ</t>
    </rPh>
    <rPh sb="2" eb="4">
      <t>ソウゾウ</t>
    </rPh>
    <rPh sb="4" eb="6">
      <t>ダイガク</t>
    </rPh>
    <phoneticPr fontId="2"/>
  </si>
  <si>
    <t>豊橋創造大学短期大学部</t>
    <rPh sb="0" eb="2">
      <t>トヨハシ</t>
    </rPh>
    <rPh sb="2" eb="4">
      <t>ソウゾウ</t>
    </rPh>
    <rPh sb="4" eb="6">
      <t>ダイガク</t>
    </rPh>
    <rPh sb="6" eb="8">
      <t>タンキ</t>
    </rPh>
    <rPh sb="8" eb="10">
      <t>ダイガク</t>
    </rPh>
    <rPh sb="10" eb="11">
      <t>ブ</t>
    </rPh>
    <phoneticPr fontId="2"/>
  </si>
  <si>
    <t>資料：豊橋技術科学大学、愛知大学、豊橋創造大学</t>
    <rPh sb="0" eb="2">
      <t>シリョウ</t>
    </rPh>
    <rPh sb="3" eb="5">
      <t>トヨハシ</t>
    </rPh>
    <rPh sb="5" eb="7">
      <t>ギジュツ</t>
    </rPh>
    <rPh sb="7" eb="9">
      <t>カガク</t>
    </rPh>
    <rPh sb="9" eb="11">
      <t>ダイガク</t>
    </rPh>
    <rPh sb="12" eb="14">
      <t>アイチ</t>
    </rPh>
    <rPh sb="14" eb="16">
      <t>ダイガク</t>
    </rPh>
    <rPh sb="17" eb="19">
      <t>トヨハシ</t>
    </rPh>
    <rPh sb="19" eb="21">
      <t>ソウゾウ</t>
    </rPh>
    <rPh sb="21" eb="23">
      <t>ダイガク</t>
    </rPh>
    <phoneticPr fontId="2"/>
  </si>
  <si>
    <t>単位：校、学級、人（各年５月１日現在）</t>
    <rPh sb="0" eb="2">
      <t>タンイ</t>
    </rPh>
    <rPh sb="3" eb="4">
      <t>コウ</t>
    </rPh>
    <rPh sb="5" eb="7">
      <t>ガッキュウ</t>
    </rPh>
    <rPh sb="8" eb="9">
      <t>ニン</t>
    </rPh>
    <rPh sb="10" eb="11">
      <t>カク</t>
    </rPh>
    <rPh sb="11" eb="12">
      <t>トシ</t>
    </rPh>
    <rPh sb="13" eb="14">
      <t>ガツ</t>
    </rPh>
    <rPh sb="15" eb="16">
      <t>ニチ</t>
    </rPh>
    <rPh sb="16" eb="18">
      <t>ゲンザイ</t>
    </rPh>
    <phoneticPr fontId="2"/>
  </si>
  <si>
    <t>幼稚部</t>
    <rPh sb="0" eb="3">
      <t>ヨウチブ</t>
    </rPh>
    <phoneticPr fontId="2"/>
  </si>
  <si>
    <t>小学部</t>
    <rPh sb="0" eb="2">
      <t>ショウガク</t>
    </rPh>
    <rPh sb="2" eb="3">
      <t>ブ</t>
    </rPh>
    <phoneticPr fontId="2"/>
  </si>
  <si>
    <t>中学部</t>
    <rPh sb="0" eb="2">
      <t>チュウガク</t>
    </rPh>
    <rPh sb="2" eb="3">
      <t>ブ</t>
    </rPh>
    <phoneticPr fontId="2"/>
  </si>
  <si>
    <t>高等部</t>
    <rPh sb="0" eb="3">
      <t>コウトウブ</t>
    </rPh>
    <phoneticPr fontId="2"/>
  </si>
  <si>
    <t>学　　　　　級　　　　　数</t>
    <rPh sb="0" eb="1">
      <t>ガク</t>
    </rPh>
    <rPh sb="6" eb="7">
      <t>キュウ</t>
    </rPh>
    <rPh sb="12" eb="13">
      <t>スウ</t>
    </rPh>
    <phoneticPr fontId="2"/>
  </si>
  <si>
    <t>教　　員</t>
    <rPh sb="0" eb="1">
      <t>キョウ</t>
    </rPh>
    <rPh sb="3" eb="4">
      <t>イン</t>
    </rPh>
    <phoneticPr fontId="2"/>
  </si>
  <si>
    <t>　数　（ 本 務 者 ）</t>
    <rPh sb="1" eb="2">
      <t>カズ</t>
    </rPh>
    <rPh sb="5" eb="6">
      <t>ホン</t>
    </rPh>
    <rPh sb="7" eb="8">
      <t>ツトム</t>
    </rPh>
    <rPh sb="9" eb="10">
      <t>モノ</t>
    </rPh>
    <phoneticPr fontId="2"/>
  </si>
  <si>
    <t>在　　　　学　　　　者　　　　数</t>
    <rPh sb="0" eb="1">
      <t>ザイ</t>
    </rPh>
    <rPh sb="5" eb="6">
      <t>ガク</t>
    </rPh>
    <rPh sb="10" eb="11">
      <t>シャ</t>
    </rPh>
    <rPh sb="15" eb="16">
      <t>カズ</t>
    </rPh>
    <phoneticPr fontId="2"/>
  </si>
  <si>
    <t>園　数</t>
    <rPh sb="0" eb="1">
      <t>エン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</si>
  <si>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</si>
  <si>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教　員　数（本務者）</t>
    <rPh sb="0" eb="1">
      <t>キョウ</t>
    </rPh>
    <rPh sb="2" eb="3">
      <t>イン</t>
    </rPh>
    <rPh sb="4" eb="5">
      <t>スウ</t>
    </rPh>
    <rPh sb="6" eb="8">
      <t>ホンム</t>
    </rPh>
    <rPh sb="8" eb="9">
      <t>シャ</t>
    </rPh>
    <phoneticPr fontId="2"/>
  </si>
  <si>
    <t>３　歳　児</t>
    <rPh sb="2" eb="3">
      <t>サイ</t>
    </rPh>
    <rPh sb="4" eb="5">
      <t>ジ</t>
    </rPh>
    <phoneticPr fontId="2"/>
  </si>
  <si>
    <t>４　歳　児</t>
    <rPh sb="2" eb="3">
      <t>サイ</t>
    </rPh>
    <rPh sb="4" eb="5">
      <t>ジ</t>
    </rPh>
    <phoneticPr fontId="2"/>
  </si>
  <si>
    <t>５　歳　児</t>
    <rPh sb="2" eb="3">
      <t>サイ</t>
    </rPh>
    <rPh sb="4" eb="5">
      <t>ジ</t>
    </rPh>
    <phoneticPr fontId="2"/>
  </si>
  <si>
    <t>修　　了　　者　　数</t>
    <rPh sb="0" eb="1">
      <t>オサム</t>
    </rPh>
    <rPh sb="3" eb="4">
      <t>リョウ</t>
    </rPh>
    <rPh sb="6" eb="7">
      <t>モノ</t>
    </rPh>
    <rPh sb="9" eb="10">
      <t>カズ</t>
    </rPh>
    <phoneticPr fontId="2"/>
  </si>
  <si>
    <r>
      <t>単位：園、学級、人（各年</t>
    </r>
    <r>
      <rPr>
        <sz val="10"/>
        <rFont val="ＭＳ Ｐ明朝"/>
        <family val="1"/>
        <charset val="128"/>
      </rPr>
      <t>５</t>
    </r>
    <r>
      <rPr>
        <sz val="10"/>
        <rFont val="ＭＳ 明朝"/>
        <family val="1"/>
        <charset val="128"/>
      </rPr>
      <t>月</t>
    </r>
    <r>
      <rPr>
        <sz val="10"/>
        <rFont val="ＭＳ Ｐ明朝"/>
        <family val="1"/>
        <charset val="128"/>
      </rPr>
      <t>１</t>
    </r>
    <r>
      <rPr>
        <sz val="10"/>
        <rFont val="ＭＳ 明朝"/>
        <family val="1"/>
        <charset val="128"/>
      </rPr>
      <t>日現在）</t>
    </r>
    <rPh sb="0" eb="2">
      <t>タンイ</t>
    </rPh>
    <rPh sb="3" eb="4">
      <t>エン</t>
    </rPh>
    <rPh sb="5" eb="7">
      <t>ガッキュウ</t>
    </rPh>
    <rPh sb="8" eb="9">
      <t>ニン</t>
    </rPh>
    <rPh sb="10" eb="11">
      <t>カク</t>
    </rPh>
    <rPh sb="11" eb="12">
      <t>トシ</t>
    </rPh>
    <rPh sb="13" eb="14">
      <t>ガツ</t>
    </rPh>
    <rPh sb="15" eb="18">
      <t>ニチゲンザイ</t>
    </rPh>
    <phoneticPr fontId="2"/>
  </si>
  <si>
    <t>生　　徒　　数</t>
    <rPh sb="0" eb="1">
      <t>ショウ</t>
    </rPh>
    <rPh sb="3" eb="4">
      <t>タダ</t>
    </rPh>
    <rPh sb="6" eb="7">
      <t>スウ</t>
    </rPh>
    <phoneticPr fontId="2"/>
  </si>
  <si>
    <t>生　　徒　　数</t>
    <rPh sb="0" eb="1">
      <t>ショウ</t>
    </rPh>
    <rPh sb="3" eb="4">
      <t>タダ</t>
    </rPh>
    <rPh sb="6" eb="7">
      <t>カズ</t>
    </rPh>
    <phoneticPr fontId="2"/>
  </si>
  <si>
    <t>小　会　議　室</t>
    <rPh sb="0" eb="1">
      <t>ショウ</t>
    </rPh>
    <rPh sb="2" eb="3">
      <t>カイ</t>
    </rPh>
    <rPh sb="4" eb="5">
      <t>ギ</t>
    </rPh>
    <rPh sb="6" eb="7">
      <t>シツ</t>
    </rPh>
    <phoneticPr fontId="2"/>
  </si>
  <si>
    <t>中　会　議　室</t>
    <rPh sb="0" eb="1">
      <t>チュウ</t>
    </rPh>
    <rPh sb="2" eb="3">
      <t>カイ</t>
    </rPh>
    <rPh sb="4" eb="5">
      <t>ギ</t>
    </rPh>
    <rPh sb="6" eb="7">
      <t>シツ</t>
    </rPh>
    <phoneticPr fontId="2"/>
  </si>
  <si>
    <t>大　会　議　室</t>
    <rPh sb="0" eb="1">
      <t>ダイ</t>
    </rPh>
    <rPh sb="2" eb="3">
      <t>カイ</t>
    </rPh>
    <rPh sb="4" eb="5">
      <t>ギ</t>
    </rPh>
    <rPh sb="6" eb="7">
      <t>シツ</t>
    </rPh>
    <phoneticPr fontId="2"/>
  </si>
  <si>
    <t>学校数</t>
    <rPh sb="0" eb="1">
      <t>ガク</t>
    </rPh>
    <rPh sb="1" eb="2">
      <t>コウ</t>
    </rPh>
    <rPh sb="2" eb="3">
      <t>スウ</t>
    </rPh>
    <phoneticPr fontId="2"/>
  </si>
  <si>
    <t>　　　　 児  　　　　　　　　数</t>
    <rPh sb="5" eb="6">
      <t>ジ</t>
    </rPh>
    <rPh sb="16" eb="17">
      <t>カズ</t>
    </rPh>
    <phoneticPr fontId="2"/>
  </si>
  <si>
    <t xml:space="preserve">展　 </t>
    <rPh sb="0" eb="1">
      <t>テン</t>
    </rPh>
    <phoneticPr fontId="2"/>
  </si>
  <si>
    <t>　 示　　　室</t>
    <rPh sb="2" eb="3">
      <t>シメ</t>
    </rPh>
    <rPh sb="6" eb="7">
      <t>シツ</t>
    </rPh>
    <phoneticPr fontId="2"/>
  </si>
  <si>
    <t>会　館　利　用　状　況</t>
    <rPh sb="0" eb="1">
      <t>カイ</t>
    </rPh>
    <rPh sb="2" eb="3">
      <t>カン</t>
    </rPh>
    <rPh sb="4" eb="5">
      <t>リ</t>
    </rPh>
    <rPh sb="6" eb="7">
      <t>ヨウ</t>
    </rPh>
    <rPh sb="8" eb="9">
      <t>ジョウ</t>
    </rPh>
    <rPh sb="10" eb="11">
      <t>イワン</t>
    </rPh>
    <phoneticPr fontId="2"/>
  </si>
  <si>
    <t>有形民俗文化財</t>
    <rPh sb="0" eb="2">
      <t>ユウケイ</t>
    </rPh>
    <rPh sb="2" eb="4">
      <t>ミンゾク</t>
    </rPh>
    <rPh sb="4" eb="7">
      <t>ブンカザイ</t>
    </rPh>
    <phoneticPr fontId="2"/>
  </si>
  <si>
    <t>無形民俗文化財</t>
    <rPh sb="0" eb="2">
      <t>ムケイ</t>
    </rPh>
    <rPh sb="2" eb="4">
      <t>ミンゾク</t>
    </rPh>
    <rPh sb="4" eb="7">
      <t>ブンカザイ</t>
    </rPh>
    <phoneticPr fontId="2"/>
  </si>
  <si>
    <t>技術・工学</t>
    <rPh sb="0" eb="2">
      <t>ギジュツ</t>
    </rPh>
    <rPh sb="3" eb="5">
      <t>コウガク</t>
    </rPh>
    <phoneticPr fontId="2"/>
  </si>
  <si>
    <t>ホ　　　ー　　　ル</t>
    <phoneticPr fontId="2"/>
  </si>
  <si>
    <t>ホ　　ー　　ル</t>
    <phoneticPr fontId="2"/>
  </si>
  <si>
    <t>〃</t>
    <phoneticPr fontId="2"/>
  </si>
  <si>
    <t>資料：市民協働推進課</t>
    <rPh sb="0" eb="2">
      <t>シリョウ</t>
    </rPh>
    <rPh sb="3" eb="5">
      <t>シミン</t>
    </rPh>
    <rPh sb="5" eb="7">
      <t>キョウドウ</t>
    </rPh>
    <rPh sb="7" eb="9">
      <t>スイシン</t>
    </rPh>
    <rPh sb="9" eb="10">
      <t>カ</t>
    </rPh>
    <phoneticPr fontId="2"/>
  </si>
  <si>
    <t>准教授</t>
    <rPh sb="0" eb="1">
      <t>ジュン</t>
    </rPh>
    <rPh sb="1" eb="3">
      <t>キョウジュ</t>
    </rPh>
    <phoneticPr fontId="2"/>
  </si>
  <si>
    <t>助　教</t>
    <rPh sb="0" eb="1">
      <t>スケ</t>
    </rPh>
    <rPh sb="2" eb="3">
      <t>キョウ</t>
    </rPh>
    <phoneticPr fontId="2"/>
  </si>
  <si>
    <t>園</t>
    <rPh sb="0" eb="1">
      <t>エン</t>
    </rPh>
    <phoneticPr fontId="2"/>
  </si>
  <si>
    <t>特別支援</t>
    <rPh sb="0" eb="2">
      <t>トクベツ</t>
    </rPh>
    <rPh sb="2" eb="4">
      <t>シエン</t>
    </rPh>
    <phoneticPr fontId="2"/>
  </si>
  <si>
    <t>特別支援学校
高　 等　 部</t>
    <rPh sb="0" eb="2">
      <t>トクベツ</t>
    </rPh>
    <rPh sb="2" eb="4">
      <t>シエン</t>
    </rPh>
    <rPh sb="4" eb="6">
      <t>ガッコウ</t>
    </rPh>
    <rPh sb="7" eb="8">
      <t>タカ</t>
    </rPh>
    <rPh sb="10" eb="11">
      <t>トウ</t>
    </rPh>
    <rPh sb="13" eb="14">
      <t>ブ</t>
    </rPh>
    <phoneticPr fontId="2"/>
  </si>
  <si>
    <t>アクアリーナ豊橋</t>
    <rPh sb="6" eb="8">
      <t>トヨハシ</t>
    </rPh>
    <phoneticPr fontId="2"/>
  </si>
  <si>
    <t>屋内プール</t>
    <rPh sb="0" eb="2">
      <t>オクナイ</t>
    </rPh>
    <phoneticPr fontId="2"/>
  </si>
  <si>
    <t>トレーニング室</t>
    <rPh sb="6" eb="7">
      <t>シツ</t>
    </rPh>
    <phoneticPr fontId="2"/>
  </si>
  <si>
    <t>りすぱ豊橋</t>
    <rPh sb="3" eb="5">
      <t>トヨハシ</t>
    </rPh>
    <phoneticPr fontId="2"/>
  </si>
  <si>
    <t>浴場</t>
    <rPh sb="0" eb="2">
      <t>ヨクジョウ</t>
    </rPh>
    <phoneticPr fontId="2"/>
  </si>
  <si>
    <t>学校貸出</t>
    <rPh sb="0" eb="2">
      <t>ガッコウ</t>
    </rPh>
    <rPh sb="2" eb="3">
      <t>カ</t>
    </rPh>
    <rPh sb="3" eb="4">
      <t>ダ</t>
    </rPh>
    <phoneticPr fontId="2"/>
  </si>
  <si>
    <t xml:space="preserve"> 屋   内   運   動   場</t>
    <rPh sb="1" eb="2">
      <t>ヤ</t>
    </rPh>
    <rPh sb="5" eb="6">
      <t>ウチ</t>
    </rPh>
    <rPh sb="9" eb="10">
      <t>ウン</t>
    </rPh>
    <rPh sb="13" eb="14">
      <t>ドウ</t>
    </rPh>
    <rPh sb="17" eb="18">
      <t>バ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</si>
  <si>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</si>
  <si>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学　　校　　施　　設　　状　　況</t>
    <rPh sb="6" eb="7">
      <t>ホドコ</t>
    </rPh>
    <rPh sb="9" eb="10">
      <t>セツ</t>
    </rPh>
    <rPh sb="12" eb="13">
      <t>ジョウ</t>
    </rPh>
    <rPh sb="15" eb="16">
      <t>イワン</t>
    </rPh>
    <phoneticPr fontId="2"/>
  </si>
  <si>
    <t>　　学　　校　　の　　概　　況</t>
    <rPh sb="2" eb="3">
      <t>ガク</t>
    </rPh>
    <rPh sb="5" eb="6">
      <t>コウ</t>
    </rPh>
    <rPh sb="11" eb="12">
      <t>オオムネ</t>
    </rPh>
    <rPh sb="14" eb="15">
      <t>イワン</t>
    </rPh>
    <phoneticPr fontId="2"/>
  </si>
  <si>
    <t>男女共同参画ｾﾝﾀｰ</t>
    <rPh sb="0" eb="2">
      <t>ダンジョ</t>
    </rPh>
    <rPh sb="2" eb="4">
      <t>キョウドウ</t>
    </rPh>
    <rPh sb="4" eb="6">
      <t>サンカク</t>
    </rPh>
    <phoneticPr fontId="2"/>
  </si>
  <si>
    <t>資料：教育政策課</t>
    <rPh sb="0" eb="2">
      <t>シリョウ</t>
    </rPh>
    <rPh sb="3" eb="5">
      <t>キョウイク</t>
    </rPh>
    <rPh sb="5" eb="7">
      <t>セイサク</t>
    </rPh>
    <rPh sb="7" eb="8">
      <t>カ</t>
    </rPh>
    <phoneticPr fontId="2"/>
  </si>
  <si>
    <t>単位：日、人</t>
    <rPh sb="0" eb="2">
      <t>タンイ</t>
    </rPh>
    <rPh sb="3" eb="4">
      <t>ヒ</t>
    </rPh>
    <rPh sb="5" eb="6">
      <t>ヒト</t>
    </rPh>
    <phoneticPr fontId="2"/>
  </si>
  <si>
    <t>開館     日数</t>
    <rPh sb="0" eb="2">
      <t>カイカン</t>
    </rPh>
    <rPh sb="7" eb="9">
      <t>ニッスウ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</si>
  <si>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</si>
  <si>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１日平均           利用者数</t>
    <rPh sb="0" eb="2">
      <t>イチニチ</t>
    </rPh>
    <rPh sb="2" eb="4">
      <t>ヘイキン</t>
    </rPh>
    <rPh sb="15" eb="17">
      <t>リヨウ</t>
    </rPh>
    <rPh sb="17" eb="18">
      <t>シャ</t>
    </rPh>
    <rPh sb="18" eb="19">
      <t>スウ</t>
    </rPh>
    <phoneticPr fontId="2"/>
  </si>
  <si>
    <t>子育てプラザ</t>
    <rPh sb="0" eb="2">
      <t>コソダ</t>
    </rPh>
    <phoneticPr fontId="2"/>
  </si>
  <si>
    <t>体験･発見プラザ</t>
    <rPh sb="0" eb="2">
      <t>タイケン</t>
    </rPh>
    <rPh sb="3" eb="5">
      <t>ハッケン</t>
    </rPh>
    <phoneticPr fontId="2"/>
  </si>
  <si>
    <t>集いプラザ</t>
    <rPh sb="0" eb="1">
      <t>ツド</t>
    </rPh>
    <phoneticPr fontId="2"/>
  </si>
  <si>
    <t>資料：こども未来館</t>
    <rPh sb="0" eb="2">
      <t>シリョウ</t>
    </rPh>
    <rPh sb="6" eb="9">
      <t>ミライカン</t>
    </rPh>
    <phoneticPr fontId="2"/>
  </si>
  <si>
    <t>（注）愛知大学は、豊橋校舎分で、４年次に５～８年次生を含む。</t>
    <rPh sb="1" eb="2">
      <t>チュウ</t>
    </rPh>
    <rPh sb="3" eb="5">
      <t>アイチ</t>
    </rPh>
    <rPh sb="5" eb="7">
      <t>ダイガク</t>
    </rPh>
    <rPh sb="9" eb="11">
      <t>トヨハシ</t>
    </rPh>
    <rPh sb="11" eb="13">
      <t>コウシャ</t>
    </rPh>
    <rPh sb="13" eb="14">
      <t>ブン</t>
    </rPh>
    <rPh sb="17" eb="19">
      <t>ネンジ</t>
    </rPh>
    <rPh sb="23" eb="25">
      <t>ネンジ</t>
    </rPh>
    <rPh sb="25" eb="26">
      <t>ショウ</t>
    </rPh>
    <rPh sb="27" eb="28">
      <t>フク</t>
    </rPh>
    <phoneticPr fontId="2"/>
  </si>
  <si>
    <r>
      <t>１５－１０</t>
    </r>
    <r>
      <rPr>
        <sz val="16"/>
        <rFont val="ＭＳ 明朝"/>
        <family val="1"/>
        <charset val="128"/>
      </rPr>
      <t>　幼　　　稚　　　園</t>
    </r>
    <rPh sb="6" eb="7">
      <t>ヨウ</t>
    </rPh>
    <rPh sb="10" eb="11">
      <t>チ</t>
    </rPh>
    <rPh sb="14" eb="15">
      <t>エン</t>
    </rPh>
    <phoneticPr fontId="2"/>
  </si>
  <si>
    <t>１５</t>
    <phoneticPr fontId="2"/>
  </si>
  <si>
    <t>教育・文化</t>
    <rPh sb="0" eb="2">
      <t>キョウイク</t>
    </rPh>
    <rPh sb="3" eb="5">
      <t>ブンカ</t>
    </rPh>
    <phoneticPr fontId="2"/>
  </si>
  <si>
    <t>主　ホ　ー　ル</t>
    <rPh sb="0" eb="1">
      <t>シュ</t>
    </rPh>
    <phoneticPr fontId="2"/>
  </si>
  <si>
    <t>アート</t>
    <phoneticPr fontId="2"/>
  </si>
  <si>
    <t>スペース</t>
    <phoneticPr fontId="2"/>
  </si>
  <si>
    <t>創造活動室</t>
    <rPh sb="0" eb="2">
      <t>ソウゾウ</t>
    </rPh>
    <rPh sb="2" eb="4">
      <t>カツドウ</t>
    </rPh>
    <rPh sb="4" eb="5">
      <t>シツ</t>
    </rPh>
    <phoneticPr fontId="2"/>
  </si>
  <si>
    <t>研修室</t>
    <rPh sb="0" eb="3">
      <t>ケンシュウシツ</t>
    </rPh>
    <phoneticPr fontId="2"/>
  </si>
  <si>
    <t>交流スクエア等</t>
    <rPh sb="0" eb="2">
      <t>コウリュウ</t>
    </rPh>
    <rPh sb="6" eb="7">
      <t>トウ</t>
    </rPh>
    <phoneticPr fontId="2"/>
  </si>
  <si>
    <t>芸　術　劇　場　利　用　状　況</t>
    <rPh sb="0" eb="1">
      <t>ゲイ</t>
    </rPh>
    <rPh sb="2" eb="3">
      <t>ジュツ</t>
    </rPh>
    <rPh sb="4" eb="5">
      <t>ゲキ</t>
    </rPh>
    <rPh sb="6" eb="7">
      <t>ジョウ</t>
    </rPh>
    <rPh sb="8" eb="9">
      <t>リ</t>
    </rPh>
    <rPh sb="10" eb="11">
      <t>ヨウ</t>
    </rPh>
    <rPh sb="12" eb="13">
      <t>ジョウ</t>
    </rPh>
    <rPh sb="14" eb="15">
      <t>キョウ</t>
    </rPh>
    <phoneticPr fontId="2"/>
  </si>
  <si>
    <t>豊　橋　利　用　状　況</t>
    <rPh sb="0" eb="1">
      <t>トヨ</t>
    </rPh>
    <rPh sb="2" eb="3">
      <t>ハシ</t>
    </rPh>
    <rPh sb="4" eb="5">
      <t>リ</t>
    </rPh>
    <rPh sb="6" eb="7">
      <t>ヨウ</t>
    </rPh>
    <rPh sb="8" eb="9">
      <t>ジョウ</t>
    </rPh>
    <rPh sb="10" eb="11">
      <t>イワン</t>
    </rPh>
    <phoneticPr fontId="2"/>
  </si>
  <si>
    <t>講　　　　　　堂</t>
    <rPh sb="0" eb="1">
      <t>コウ</t>
    </rPh>
    <rPh sb="7" eb="8">
      <t>ドウ</t>
    </rPh>
    <phoneticPr fontId="2"/>
  </si>
  <si>
    <t>小　ホ　ー　ル</t>
    <rPh sb="0" eb="1">
      <t>ショウ</t>
    </rPh>
    <phoneticPr fontId="2"/>
  </si>
  <si>
    <t>体　育　室</t>
    <rPh sb="0" eb="1">
      <t>タイ</t>
    </rPh>
    <rPh sb="2" eb="3">
      <t>イク</t>
    </rPh>
    <rPh sb="4" eb="5">
      <t>シツ</t>
    </rPh>
    <phoneticPr fontId="2"/>
  </si>
  <si>
    <t>一般貸出</t>
    <rPh sb="0" eb="2">
      <t>イッパン</t>
    </rPh>
    <rPh sb="2" eb="4">
      <t>カシダ</t>
    </rPh>
    <phoneticPr fontId="2"/>
  </si>
  <si>
    <t>学　習・図　書　室</t>
    <rPh sb="0" eb="1">
      <t>ガク</t>
    </rPh>
    <rPh sb="2" eb="3">
      <t>シュウ</t>
    </rPh>
    <rPh sb="4" eb="5">
      <t>ズ</t>
    </rPh>
    <rPh sb="6" eb="7">
      <t>ショ</t>
    </rPh>
    <rPh sb="8" eb="9">
      <t>シツ</t>
    </rPh>
    <phoneticPr fontId="2"/>
  </si>
  <si>
    <t>会議室、和室</t>
    <rPh sb="0" eb="3">
      <t>カイギシツ</t>
    </rPh>
    <rPh sb="4" eb="6">
      <t>ワシツ</t>
    </rPh>
    <phoneticPr fontId="2"/>
  </si>
  <si>
    <t>実習室、調理実習室、
多目的室</t>
    <rPh sb="0" eb="3">
      <t>ジッシュウシツ</t>
    </rPh>
    <rPh sb="4" eb="6">
      <t>チョウリ</t>
    </rPh>
    <rPh sb="6" eb="9">
      <t>ジッシュウシツ</t>
    </rPh>
    <rPh sb="11" eb="14">
      <t>タモクテキ</t>
    </rPh>
    <rPh sb="14" eb="15">
      <t>シツ</t>
    </rPh>
    <phoneticPr fontId="2"/>
  </si>
  <si>
    <t>中等教育学校
後期課程</t>
    <rPh sb="0" eb="6">
      <t>チュウトウキョウイクガッコウ</t>
    </rPh>
    <rPh sb="7" eb="8">
      <t>アト</t>
    </rPh>
    <rPh sb="8" eb="9">
      <t>キ</t>
    </rPh>
    <rPh sb="9" eb="11">
      <t>カテイ</t>
    </rPh>
    <phoneticPr fontId="2"/>
  </si>
  <si>
    <t xml:space="preserve">                進　　　　　学　　　　　者</t>
    <rPh sb="16" eb="17">
      <t>ススム</t>
    </rPh>
    <rPh sb="22" eb="23">
      <t>ガク</t>
    </rPh>
    <rPh sb="28" eb="29">
      <t>モノ</t>
    </rPh>
    <phoneticPr fontId="2"/>
  </si>
  <si>
    <t>〃</t>
  </si>
  <si>
    <t>前芝</t>
    <rPh sb="0" eb="2">
      <t>マエシバ</t>
    </rPh>
    <phoneticPr fontId="2"/>
  </si>
  <si>
    <t>多目的ホール</t>
    <rPh sb="0" eb="1">
      <t>タ</t>
    </rPh>
    <rPh sb="1" eb="2">
      <t>メ</t>
    </rPh>
    <rPh sb="2" eb="3">
      <t>マト</t>
    </rPh>
    <phoneticPr fontId="2"/>
  </si>
  <si>
    <t>リ オ ン ビ ル ） 利 用 状 況</t>
    <rPh sb="12" eb="13">
      <t>リ</t>
    </rPh>
    <rPh sb="14" eb="15">
      <t>ヨウ</t>
    </rPh>
    <rPh sb="16" eb="17">
      <t>ジョウ</t>
    </rPh>
    <rPh sb="18" eb="19">
      <t>キョウ</t>
    </rPh>
    <phoneticPr fontId="2"/>
  </si>
  <si>
    <t>向山図書館</t>
    <rPh sb="0" eb="2">
      <t>ムカイヤマ</t>
    </rPh>
    <rPh sb="2" eb="5">
      <t>トショカン</t>
    </rPh>
    <phoneticPr fontId="2"/>
  </si>
  <si>
    <t>幼保連携型
認定こども園</t>
    <rPh sb="0" eb="1">
      <t>ヨウ</t>
    </rPh>
    <rPh sb="1" eb="2">
      <t>ホ</t>
    </rPh>
    <rPh sb="2" eb="5">
      <t>レンケイガタ</t>
    </rPh>
    <rPh sb="6" eb="8">
      <t>ニンテイ</t>
    </rPh>
    <rPh sb="11" eb="12">
      <t>エン</t>
    </rPh>
    <phoneticPr fontId="2"/>
  </si>
  <si>
    <t>　(注)前芝中のプールについては、前芝小のものを共同利用している。</t>
    <rPh sb="2" eb="3">
      <t>チュウ</t>
    </rPh>
    <rPh sb="4" eb="6">
      <t>マエシバ</t>
    </rPh>
    <rPh sb="6" eb="7">
      <t>チュウ</t>
    </rPh>
    <rPh sb="17" eb="19">
      <t>マエシバ</t>
    </rPh>
    <rPh sb="19" eb="20">
      <t>ショウ</t>
    </rPh>
    <rPh sb="24" eb="26">
      <t>キョウドウ</t>
    </rPh>
    <rPh sb="26" eb="28">
      <t>リヨウ</t>
    </rPh>
    <phoneticPr fontId="2"/>
  </si>
  <si>
    <t>大清水図書館</t>
    <rPh sb="0" eb="3">
      <t>オオシミズ</t>
    </rPh>
    <rPh sb="3" eb="6">
      <t>トショカン</t>
    </rPh>
    <phoneticPr fontId="2"/>
  </si>
  <si>
    <t>　　　愛知大学短期大学部は、２年次に３～４年次生を含む。</t>
    <rPh sb="3" eb="5">
      <t>アイチ</t>
    </rPh>
    <rPh sb="5" eb="7">
      <t>ダイガク</t>
    </rPh>
    <rPh sb="7" eb="9">
      <t>タンキ</t>
    </rPh>
    <rPh sb="9" eb="11">
      <t>ダイガク</t>
    </rPh>
    <rPh sb="11" eb="12">
      <t>ブ</t>
    </rPh>
    <rPh sb="15" eb="17">
      <t>ネンジ</t>
    </rPh>
    <rPh sb="21" eb="23">
      <t>ネンジ</t>
    </rPh>
    <rPh sb="23" eb="24">
      <t>セイ</t>
    </rPh>
    <rPh sb="25" eb="26">
      <t>フク</t>
    </rPh>
    <phoneticPr fontId="2"/>
  </si>
  <si>
    <t>合計</t>
    <rPh sb="0" eb="2">
      <t>ゴウケイ</t>
    </rPh>
    <phoneticPr fontId="2"/>
  </si>
  <si>
    <t>総数</t>
    <rPh sb="0" eb="2">
      <t>ソウスウ</t>
    </rPh>
    <phoneticPr fontId="2"/>
  </si>
  <si>
    <t>総記</t>
    <rPh sb="0" eb="2">
      <t>ソウキ</t>
    </rPh>
    <phoneticPr fontId="2"/>
  </si>
  <si>
    <t>哲学</t>
    <rPh sb="0" eb="2">
      <t>テツガク</t>
    </rPh>
    <phoneticPr fontId="2"/>
  </si>
  <si>
    <t>歴史</t>
    <rPh sb="0" eb="2">
      <t>レキシ</t>
    </rPh>
    <phoneticPr fontId="2"/>
  </si>
  <si>
    <t>産業</t>
    <rPh sb="0" eb="2">
      <t>サンギョウ</t>
    </rPh>
    <phoneticPr fontId="2"/>
  </si>
  <si>
    <t>芸術</t>
    <rPh sb="0" eb="2">
      <t>ゲイジュツ</t>
    </rPh>
    <phoneticPr fontId="2"/>
  </si>
  <si>
    <t>語学</t>
    <rPh sb="0" eb="2">
      <t>ゴガク</t>
    </rPh>
    <phoneticPr fontId="2"/>
  </si>
  <si>
    <t>文学</t>
    <rPh sb="0" eb="2">
      <t>ブンガク</t>
    </rPh>
    <phoneticPr fontId="2"/>
  </si>
  <si>
    <t>教科書</t>
    <rPh sb="0" eb="3">
      <t>キョウカショ</t>
    </rPh>
    <phoneticPr fontId="2"/>
  </si>
  <si>
    <t>児童書</t>
    <rPh sb="0" eb="3">
      <t>ジドウショ</t>
    </rPh>
    <phoneticPr fontId="2"/>
  </si>
  <si>
    <t>１５－２８　こども未来館利用状況</t>
    <rPh sb="9" eb="11">
      <t>ミライ</t>
    </rPh>
    <rPh sb="11" eb="12">
      <t>カン</t>
    </rPh>
    <rPh sb="12" eb="14">
      <t>リヨウ</t>
    </rPh>
    <rPh sb="14" eb="16">
      <t>ジョウキョウ</t>
    </rPh>
    <phoneticPr fontId="2"/>
  </si>
  <si>
    <t>資料：県統計課 「学校基本調査結果」</t>
    <rPh sb="0" eb="2">
      <t>シリョウ</t>
    </rPh>
    <rPh sb="3" eb="4">
      <t>ケン</t>
    </rPh>
    <rPh sb="4" eb="6">
      <t>トウケイ</t>
    </rPh>
    <rPh sb="6" eb="7">
      <t>カ</t>
    </rPh>
    <rPh sb="9" eb="11">
      <t>ガッコウ</t>
    </rPh>
    <rPh sb="11" eb="13">
      <t>キホン</t>
    </rPh>
    <rPh sb="13" eb="15">
      <t>チョウサ</t>
    </rPh>
    <rPh sb="15" eb="17">
      <t>ケッカ</t>
    </rPh>
    <phoneticPr fontId="2"/>
  </si>
  <si>
    <t>資料：県統計課「学校基本調査結果」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phoneticPr fontId="2"/>
  </si>
  <si>
    <t xml:space="preserve">  （注）分室の蔵書数は向山図書館に含む。</t>
    <phoneticPr fontId="2"/>
  </si>
  <si>
    <t xml:space="preserve">        </t>
    <phoneticPr fontId="2"/>
  </si>
  <si>
    <t>視聴覚教育センター・地下資源館</t>
    <rPh sb="0" eb="3">
      <t>シチョウカク</t>
    </rPh>
    <rPh sb="3" eb="5">
      <t>キョウイク</t>
    </rPh>
    <rPh sb="10" eb="12">
      <t>チカ</t>
    </rPh>
    <rPh sb="12" eb="14">
      <t>シゲン</t>
    </rPh>
    <rPh sb="14" eb="15">
      <t>カン</t>
    </rPh>
    <phoneticPr fontId="2"/>
  </si>
  <si>
    <t>資料：動植物園</t>
    <rPh sb="0" eb="2">
      <t>シリョウ</t>
    </rPh>
    <rPh sb="3" eb="6">
      <t>ドウショクブツ</t>
    </rPh>
    <rPh sb="6" eb="7">
      <t>エン</t>
    </rPh>
    <phoneticPr fontId="2"/>
  </si>
  <si>
    <t>勤労者会館</t>
    <rPh sb="0" eb="3">
      <t>キンロウシャ</t>
    </rPh>
    <rPh sb="3" eb="5">
      <t>カイカン</t>
    </rPh>
    <phoneticPr fontId="2"/>
  </si>
  <si>
    <t>まちなか図書館</t>
    <rPh sb="4" eb="7">
      <t>トショカン</t>
    </rPh>
    <phoneticPr fontId="2"/>
  </si>
  <si>
    <t>ライフポート
とよはし</t>
    <phoneticPr fontId="2"/>
  </si>
  <si>
    <t>ナイター</t>
    <phoneticPr fontId="2"/>
  </si>
  <si>
    <t>〃</t>
    <phoneticPr fontId="2"/>
  </si>
  <si>
    <t>ナイター</t>
    <phoneticPr fontId="2"/>
  </si>
  <si>
    <t>〃</t>
    <phoneticPr fontId="2"/>
  </si>
  <si>
    <t>〃</t>
    <phoneticPr fontId="2"/>
  </si>
  <si>
    <t>スケートリンク</t>
    <phoneticPr fontId="2"/>
  </si>
  <si>
    <t>スポーツ</t>
    <phoneticPr fontId="2"/>
  </si>
  <si>
    <t>グリーンスポーツセンター</t>
    <phoneticPr fontId="2"/>
  </si>
  <si>
    <t>トレーニングセンター</t>
    <phoneticPr fontId="2"/>
  </si>
  <si>
    <t>ナイター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</si>
  <si>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</si>
  <si>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</si>
  <si>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</si>
  <si>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</si>
  <si>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</si>
  <si>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</si>
  <si>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　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</si>
  <si>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</si>
  <si>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</si>
  <si>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</si>
  <si>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</si>
  <si>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</si>
  <si>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</si>
  <si>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</si>
  <si>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</si>
  <si>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</si>
  <si>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１５－１　　学　　　　　　　　　　　校</t>
    <phoneticPr fontId="2"/>
  </si>
  <si>
    <t>　　　　　　　　　　　数</t>
    <phoneticPr fontId="2"/>
  </si>
  <si>
    <t>単位：校、人（各年５月１日現在）</t>
    <rPh sb="0" eb="2">
      <t>タンイ</t>
    </rPh>
    <rPh sb="3" eb="4">
      <t>コウ</t>
    </rPh>
    <rPh sb="5" eb="6">
      <t>ニン</t>
    </rPh>
    <rPh sb="7" eb="8">
      <t>カク</t>
    </rPh>
    <rPh sb="8" eb="9">
      <t>トシ</t>
    </rPh>
    <rPh sb="10" eb="11">
      <t>ガツ</t>
    </rPh>
    <rPh sb="12" eb="15">
      <t>ニチゲンザイ</t>
    </rPh>
    <phoneticPr fontId="2"/>
  </si>
  <si>
    <r>
      <t>１５－９　大　学　及　び　短</t>
    </r>
    <r>
      <rPr>
        <sz val="16"/>
        <color indexed="9"/>
        <rFont val="ＭＳ Ｐ明朝"/>
        <family val="1"/>
        <charset val="128"/>
      </rPr>
      <t>■</t>
    </r>
    <rPh sb="5" eb="6">
      <t>ダイ</t>
    </rPh>
    <rPh sb="7" eb="8">
      <t>ガク</t>
    </rPh>
    <rPh sb="9" eb="10">
      <t>オヨ</t>
    </rPh>
    <rPh sb="13" eb="14">
      <t>タン</t>
    </rPh>
    <phoneticPr fontId="2"/>
  </si>
  <si>
    <t>１５－２　小　　　学　　　校</t>
    <rPh sb="5" eb="6">
      <t>ショウ</t>
    </rPh>
    <rPh sb="9" eb="10">
      <t>ガク</t>
    </rPh>
    <rPh sb="13" eb="14">
      <t>コウ</t>
    </rPh>
    <phoneticPr fontId="2"/>
  </si>
  <si>
    <t>単位：校、学級、人（各年５月１日現在）</t>
    <rPh sb="0" eb="2">
      <t>タンイ</t>
    </rPh>
    <rPh sb="3" eb="4">
      <t>コウ</t>
    </rPh>
    <rPh sb="5" eb="7">
      <t>ガッキュウ</t>
    </rPh>
    <rPh sb="8" eb="9">
      <t>ニン</t>
    </rPh>
    <rPh sb="10" eb="11">
      <t>カク</t>
    </rPh>
    <rPh sb="11" eb="12">
      <t>トシ</t>
    </rPh>
    <rPh sb="13" eb="14">
      <t>ガツ</t>
    </rPh>
    <rPh sb="15" eb="18">
      <t>ニチゲンザイ</t>
    </rPh>
    <phoneticPr fontId="2"/>
  </si>
  <si>
    <t>１５－３　中　　　学　　　校</t>
    <rPh sb="5" eb="6">
      <t>ナカ</t>
    </rPh>
    <rPh sb="9" eb="10">
      <t>ガク</t>
    </rPh>
    <rPh sb="13" eb="14">
      <t>コウ</t>
    </rPh>
    <phoneticPr fontId="2"/>
  </si>
  <si>
    <t>１５－４　卒　　業　　後　　の</t>
    <rPh sb="5" eb="6">
      <t>ソツ</t>
    </rPh>
    <rPh sb="8" eb="9">
      <t>ギョウ</t>
    </rPh>
    <rPh sb="11" eb="12">
      <t>アト</t>
    </rPh>
    <phoneticPr fontId="2"/>
  </si>
  <si>
    <r>
      <t>単位：校、m</t>
    </r>
    <r>
      <rPr>
        <vertAlign val="superscript"/>
        <sz val="8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、室（各年５月１日現在）</t>
    </r>
    <rPh sb="0" eb="2">
      <t>タンイ</t>
    </rPh>
    <rPh sb="3" eb="4">
      <t>コウ</t>
    </rPh>
    <rPh sb="8" eb="9">
      <t>シツ</t>
    </rPh>
    <rPh sb="10" eb="12">
      <t>カクトシ</t>
    </rPh>
    <rPh sb="13" eb="14">
      <t>ガツ</t>
    </rPh>
    <rPh sb="15" eb="18">
      <t>ニチゲンザイ</t>
    </rPh>
    <phoneticPr fontId="2"/>
  </si>
  <si>
    <t>１５－６　児　 童　 ・　 生　 徒</t>
    <rPh sb="5" eb="6">
      <t>コ</t>
    </rPh>
    <rPh sb="8" eb="9">
      <t>ワラベ</t>
    </rPh>
    <rPh sb="14" eb="15">
      <t>ショウ</t>
    </rPh>
    <rPh sb="17" eb="18">
      <t>タダ</t>
    </rPh>
    <phoneticPr fontId="2"/>
  </si>
  <si>
    <t>単位：cm、kg</t>
    <rPh sb="0" eb="2">
      <t>タンイ</t>
    </rPh>
    <phoneticPr fontId="2"/>
  </si>
  <si>
    <r>
      <t>１５－７　高　　　等　　　学</t>
    </r>
    <r>
      <rPr>
        <sz val="16"/>
        <color indexed="9"/>
        <rFont val="ＭＳ Ｐ明朝"/>
        <family val="1"/>
        <charset val="128"/>
      </rPr>
      <t>■■■</t>
    </r>
    <rPh sb="5" eb="6">
      <t>タカ</t>
    </rPh>
    <rPh sb="9" eb="10">
      <t>トウ</t>
    </rPh>
    <rPh sb="13" eb="14">
      <t>ガク</t>
    </rPh>
    <phoneticPr fontId="2"/>
  </si>
  <si>
    <t>１５－８　卒　　業　　後　　の</t>
    <rPh sb="5" eb="6">
      <t>ソツ</t>
    </rPh>
    <rPh sb="8" eb="9">
      <t>ギョウ</t>
    </rPh>
    <rPh sb="11" eb="12">
      <t>アト</t>
    </rPh>
    <phoneticPr fontId="2"/>
  </si>
  <si>
    <t>１５－１１　特　　別　　支　　援</t>
    <rPh sb="6" eb="7">
      <t>トク</t>
    </rPh>
    <rPh sb="9" eb="10">
      <t>ベツ</t>
    </rPh>
    <rPh sb="12" eb="13">
      <t>ササ</t>
    </rPh>
    <rPh sb="15" eb="16">
      <t>エン</t>
    </rPh>
    <phoneticPr fontId="2"/>
  </si>
  <si>
    <t>３</t>
  </si>
  <si>
    <t>１５－２７　豊橋総合動植物公園入園者数（有料）</t>
    <rPh sb="6" eb="8">
      <t>トヨハシ</t>
    </rPh>
    <rPh sb="8" eb="10">
      <t>ソウゴウ</t>
    </rPh>
    <rPh sb="10" eb="13">
      <t>ドウショクブツ</t>
    </rPh>
    <rPh sb="13" eb="15">
      <t>コウエン</t>
    </rPh>
    <rPh sb="15" eb="18">
      <t>ニュウエンシャ</t>
    </rPh>
    <rPh sb="18" eb="19">
      <t>カズ</t>
    </rPh>
    <rPh sb="20" eb="22">
      <t>ユウリョウ</t>
    </rPh>
    <phoneticPr fontId="2"/>
  </si>
  <si>
    <t>１５－２４　二川宿本陣資料館利用状況</t>
    <rPh sb="6" eb="8">
      <t>フタガワ</t>
    </rPh>
    <rPh sb="8" eb="9">
      <t>ヤド</t>
    </rPh>
    <rPh sb="9" eb="11">
      <t>ホンジン</t>
    </rPh>
    <rPh sb="11" eb="14">
      <t>シリョウカン</t>
    </rPh>
    <rPh sb="14" eb="16">
      <t>リヨウ</t>
    </rPh>
    <rPh sb="16" eb="18">
      <t>ジョウキョウ</t>
    </rPh>
    <phoneticPr fontId="2"/>
  </si>
  <si>
    <t>-</t>
  </si>
  <si>
    <t>C　D貸出</t>
    <rPh sb="3" eb="4">
      <t>カ</t>
    </rPh>
    <rPh sb="4" eb="5">
      <t>ダ</t>
    </rPh>
    <phoneticPr fontId="2"/>
  </si>
  <si>
    <t>　　　 「ＣＤ貸出」の冊数欄は点数を表す。</t>
    <rPh sb="7" eb="9">
      <t>カシダシ</t>
    </rPh>
    <rPh sb="11" eb="13">
      <t>サッスウ</t>
    </rPh>
    <rPh sb="13" eb="14">
      <t>ラン</t>
    </rPh>
    <rPh sb="15" eb="17">
      <t>テンスウ</t>
    </rPh>
    <rPh sb="18" eb="19">
      <t>アラワ</t>
    </rPh>
    <phoneticPr fontId="2"/>
  </si>
  <si>
    <t>　</t>
    <phoneticPr fontId="2"/>
  </si>
  <si>
    <r>
      <t>１５－１６　市　民　文　化</t>
    </r>
    <r>
      <rPr>
        <sz val="16"/>
        <color indexed="9"/>
        <rFont val="ＭＳ Ｐ明朝"/>
        <family val="1"/>
        <charset val="128"/>
      </rPr>
      <t>■</t>
    </r>
    <rPh sb="6" eb="7">
      <t>シ</t>
    </rPh>
    <rPh sb="8" eb="9">
      <t>タミ</t>
    </rPh>
    <rPh sb="10" eb="11">
      <t>ブン</t>
    </rPh>
    <rPh sb="12" eb="13">
      <t>カ</t>
    </rPh>
    <phoneticPr fontId="2"/>
  </si>
  <si>
    <t>１５－１８　市 民 セ ン タ ー （ カ</t>
    <rPh sb="6" eb="7">
      <t>シ</t>
    </rPh>
    <rPh sb="8" eb="9">
      <t>ミン</t>
    </rPh>
    <phoneticPr fontId="2"/>
  </si>
  <si>
    <t>第１
ミーティングルーム</t>
    <rPh sb="0" eb="1">
      <t>ダイ</t>
    </rPh>
    <phoneticPr fontId="2"/>
  </si>
  <si>
    <t>第２
ミーティングルーム</t>
    <rPh sb="0" eb="2">
      <t>ダイニ</t>
    </rPh>
    <phoneticPr fontId="2"/>
  </si>
  <si>
    <t>第３
ミーティングルーム</t>
    <rPh sb="0" eb="1">
      <t>ダイ</t>
    </rPh>
    <phoneticPr fontId="2"/>
  </si>
  <si>
    <t>第４
ミーティングルーム</t>
    <rPh sb="0" eb="1">
      <t>ダイ</t>
    </rPh>
    <phoneticPr fontId="2"/>
  </si>
  <si>
    <t>１５－１５　各 種 学 校 の 概 況</t>
    <rPh sb="6" eb="7">
      <t>カク</t>
    </rPh>
    <rPh sb="8" eb="9">
      <t>タネ</t>
    </rPh>
    <rPh sb="10" eb="11">
      <t>ガク</t>
    </rPh>
    <rPh sb="12" eb="13">
      <t>コウ</t>
    </rPh>
    <rPh sb="16" eb="17">
      <t>オオムネ</t>
    </rPh>
    <rPh sb="18" eb="19">
      <t>イワン</t>
    </rPh>
    <phoneticPr fontId="2"/>
  </si>
  <si>
    <t>１５－１２　専 修 学 校 の 概 況</t>
    <rPh sb="6" eb="7">
      <t>セン</t>
    </rPh>
    <rPh sb="8" eb="9">
      <t>オサム</t>
    </rPh>
    <rPh sb="10" eb="11">
      <t>ガク</t>
    </rPh>
    <rPh sb="12" eb="13">
      <t>コウ</t>
    </rPh>
    <rPh sb="16" eb="17">
      <t>オオムネ</t>
    </rPh>
    <rPh sb="18" eb="19">
      <t>イワン</t>
    </rPh>
    <phoneticPr fontId="2"/>
  </si>
  <si>
    <t>　３</t>
  </si>
  <si>
    <t>１５－２６　教育関係施設利用状況</t>
    <rPh sb="6" eb="8">
      <t>キョウイク</t>
    </rPh>
    <rPh sb="8" eb="10">
      <t>カンケイ</t>
    </rPh>
    <rPh sb="10" eb="12">
      <t>シセツ</t>
    </rPh>
    <rPh sb="12" eb="14">
      <t>リヨウ</t>
    </rPh>
    <rPh sb="14" eb="16">
      <t>ジョウキョウ</t>
    </rPh>
    <phoneticPr fontId="2"/>
  </si>
  <si>
    <t>１５－２６　教育関係施設利用状況　－続き－</t>
    <rPh sb="6" eb="8">
      <t>キョウイク</t>
    </rPh>
    <rPh sb="8" eb="10">
      <t>カンケイ</t>
    </rPh>
    <rPh sb="10" eb="12">
      <t>シセツ</t>
    </rPh>
    <rPh sb="12" eb="14">
      <t>リヨウ</t>
    </rPh>
    <rPh sb="14" eb="16">
      <t>ジョウキョウ</t>
    </rPh>
    <rPh sb="18" eb="19">
      <t>ツヅ</t>
    </rPh>
    <phoneticPr fontId="2"/>
  </si>
  <si>
    <t>レクリエーションスポーツ広場</t>
    <rPh sb="12" eb="14">
      <t>ヒロバ</t>
    </rPh>
    <phoneticPr fontId="2"/>
  </si>
  <si>
    <r>
      <t>１５－１３　穂　の　国　と　よ　は　し</t>
    </r>
    <r>
      <rPr>
        <sz val="16"/>
        <color indexed="9"/>
        <rFont val="ＭＳ Ｐ明朝"/>
        <family val="1"/>
        <charset val="128"/>
      </rPr>
      <t>■</t>
    </r>
    <rPh sb="6" eb="7">
      <t>ホ</t>
    </rPh>
    <rPh sb="10" eb="11">
      <t>コク</t>
    </rPh>
    <phoneticPr fontId="2"/>
  </si>
  <si>
    <t>１５－２３　三の丸会館利用状況</t>
    <rPh sb="6" eb="7">
      <t>サン</t>
    </rPh>
    <rPh sb="8" eb="9">
      <t>マル</t>
    </rPh>
    <rPh sb="9" eb="11">
      <t>カイカン</t>
    </rPh>
    <rPh sb="11" eb="13">
      <t>リヨウ</t>
    </rPh>
    <rPh sb="13" eb="15">
      <t>ジョウキョウ</t>
    </rPh>
    <phoneticPr fontId="2"/>
  </si>
  <si>
    <r>
      <t>１５－１７　公　会　堂　大</t>
    </r>
    <r>
      <rPr>
        <sz val="16"/>
        <color theme="0"/>
        <rFont val="ＭＳ Ｐ明朝"/>
        <family val="1"/>
        <charset val="128"/>
      </rPr>
      <t>■</t>
    </r>
    <rPh sb="6" eb="7">
      <t>オオヤケ</t>
    </rPh>
    <rPh sb="8" eb="9">
      <t>カイ</t>
    </rPh>
    <rPh sb="10" eb="11">
      <t>ドウ</t>
    </rPh>
    <rPh sb="12" eb="13">
      <t>ダイ</t>
    </rPh>
    <phoneticPr fontId="2"/>
  </si>
  <si>
    <r>
      <t>１５－１４　ア　イ　プ　ラ　ザ</t>
    </r>
    <r>
      <rPr>
        <sz val="16"/>
        <color theme="0"/>
        <rFont val="ＭＳ Ｐ明朝"/>
        <family val="1"/>
        <charset val="128"/>
      </rPr>
      <t>■</t>
    </r>
    <phoneticPr fontId="2"/>
  </si>
  <si>
    <t>１５－１９　図　　 　書　　 　館　　</t>
    <phoneticPr fontId="2"/>
  </si>
  <si>
    <t>　　蔵　　　　書　　　 数</t>
    <rPh sb="2" eb="3">
      <t>クラ</t>
    </rPh>
    <phoneticPr fontId="2"/>
  </si>
  <si>
    <t>　 用　　　 状　　　 況</t>
    <rPh sb="2" eb="3">
      <t>ヨウ</t>
    </rPh>
    <rPh sb="7" eb="8">
      <t>ジョウ</t>
    </rPh>
    <rPh sb="12" eb="13">
      <t>イワン</t>
    </rPh>
    <phoneticPr fontId="2"/>
  </si>
  <si>
    <t>１５－２０　図　　 　書　　 　利　　</t>
    <rPh sb="16" eb="17">
      <t>リ</t>
    </rPh>
    <phoneticPr fontId="2"/>
  </si>
  <si>
    <t>（注） 「特別貸出」「団体貸出」「学校貸出」の人員欄は件数を表す。</t>
    <rPh sb="1" eb="2">
      <t>チュウ</t>
    </rPh>
    <phoneticPr fontId="2"/>
  </si>
  <si>
    <r>
      <rPr>
        <sz val="10"/>
        <color theme="0"/>
        <rFont val="ＭＳ Ｐ明朝"/>
        <family val="1"/>
        <charset val="128"/>
      </rPr>
      <t xml:space="preserve"> 令</t>
    </r>
    <r>
      <rPr>
        <sz val="6"/>
        <color theme="0"/>
        <rFont val="ＭＳ Ｐ明朝"/>
        <family val="1"/>
        <charset val="128"/>
      </rPr>
      <t xml:space="preserve"> </t>
    </r>
    <r>
      <rPr>
        <sz val="10"/>
        <color theme="0"/>
        <rFont val="ＭＳ Ｐ明朝"/>
        <family val="1"/>
        <charset val="128"/>
      </rPr>
      <t>和</t>
    </r>
    <r>
      <rPr>
        <sz val="10"/>
        <rFont val="ＭＳ Ｐ明朝"/>
        <family val="1"/>
        <charset val="128"/>
      </rPr>
      <t xml:space="preserve">  ３ </t>
    </r>
    <r>
      <rPr>
        <sz val="10"/>
        <color theme="0"/>
        <rFont val="ＭＳ Ｐ明朝"/>
        <family val="1"/>
        <charset val="128"/>
      </rPr>
      <t/>
    </r>
    <rPh sb="1" eb="2">
      <t>レイ</t>
    </rPh>
    <rPh sb="3" eb="4">
      <t>ワ</t>
    </rPh>
    <phoneticPr fontId="2"/>
  </si>
  <si>
    <r>
      <t>　</t>
    </r>
    <r>
      <rPr>
        <sz val="10"/>
        <rFont val="ＭＳ Ｐ明朝"/>
        <family val="1"/>
        <charset val="128"/>
      </rPr>
      <t>　 　   　３</t>
    </r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</si>
  <si>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  ３</t>
    </r>
    <r>
      <rPr>
        <sz val="10"/>
        <color theme="0"/>
        <rFont val="ＭＳ Ｐ明朝"/>
        <family val="1"/>
        <charset val="128"/>
      </rPr>
      <t/>
    </r>
    <rPh sb="0" eb="1">
      <t>レイ</t>
    </rPh>
    <rPh sb="1" eb="2">
      <t>ワ</t>
    </rPh>
    <phoneticPr fontId="2"/>
  </si>
  <si>
    <r>
      <t xml:space="preserve"> 　</t>
    </r>
    <r>
      <rPr>
        <sz val="10"/>
        <color theme="0"/>
        <rFont val="ＭＳ Ｐ明朝"/>
        <family val="1"/>
        <charset val="128"/>
      </rPr>
      <t xml:space="preserve">令和  </t>
    </r>
    <r>
      <rPr>
        <sz val="10"/>
        <rFont val="ＭＳ Ｐ明朝"/>
        <family val="1"/>
        <charset val="128"/>
      </rPr>
      <t>３</t>
    </r>
    <r>
      <rPr>
        <sz val="10"/>
        <color theme="0"/>
        <rFont val="ＭＳ Ｐ明朝"/>
        <family val="1"/>
        <charset val="128"/>
      </rPr>
      <t/>
    </r>
    <rPh sb="2" eb="4">
      <t>レイワネンド</t>
    </rPh>
    <phoneticPr fontId="2"/>
  </si>
  <si>
    <r>
      <t xml:space="preserve">   　　</t>
    </r>
    <r>
      <rPr>
        <sz val="10"/>
        <color theme="0"/>
        <rFont val="ＭＳ Ｐ明朝"/>
        <family val="1"/>
        <charset val="128"/>
      </rPr>
      <t xml:space="preserve"> ４年</t>
    </r>
    <r>
      <rPr>
        <sz val="10"/>
        <rFont val="ＭＳ Ｐ明朝"/>
        <family val="1"/>
        <charset val="128"/>
      </rPr>
      <t>５</t>
    </r>
    <r>
      <rPr>
        <sz val="10"/>
        <color theme="0"/>
        <rFont val="ＭＳ Ｐ明朝"/>
        <family val="1"/>
        <charset val="128"/>
      </rPr>
      <t>月</t>
    </r>
    <rPh sb="7" eb="8">
      <t>ネン</t>
    </rPh>
    <rPh sb="9" eb="10">
      <t>ガツ</t>
    </rPh>
    <phoneticPr fontId="2"/>
  </si>
  <si>
    <r>
      <t xml:space="preserve"> 　　　</t>
    </r>
    <r>
      <rPr>
        <sz val="10"/>
        <color theme="0"/>
        <rFont val="ＭＳ Ｐ明朝"/>
        <family val="1"/>
        <charset val="128"/>
      </rPr>
      <t xml:space="preserve"> ４年</t>
    </r>
    <r>
      <rPr>
        <sz val="10"/>
        <rFont val="ＭＳ Ｐ明朝"/>
        <family val="1"/>
        <charset val="128"/>
      </rPr>
      <t>６</t>
    </r>
    <r>
      <rPr>
        <sz val="10"/>
        <color theme="0"/>
        <rFont val="ＭＳ Ｐ明朝"/>
        <family val="1"/>
        <charset val="128"/>
      </rPr>
      <t/>
    </r>
    <rPh sb="6" eb="7">
      <t>ネン</t>
    </rPh>
    <phoneticPr fontId="2"/>
  </si>
  <si>
    <r>
      <t xml:space="preserve"> 　　　</t>
    </r>
    <r>
      <rPr>
        <sz val="10"/>
        <color theme="0"/>
        <rFont val="ＭＳ Ｐ明朝"/>
        <family val="1"/>
        <charset val="128"/>
      </rPr>
      <t xml:space="preserve"> ４年</t>
    </r>
    <r>
      <rPr>
        <sz val="10"/>
        <rFont val="ＭＳ Ｐ明朝"/>
        <family val="1"/>
        <charset val="128"/>
      </rPr>
      <t>８</t>
    </r>
    <r>
      <rPr>
        <sz val="10"/>
        <color theme="0"/>
        <rFont val="ＭＳ Ｐ明朝"/>
        <family val="1"/>
        <charset val="128"/>
      </rPr>
      <t/>
    </r>
    <rPh sb="6" eb="7">
      <t>ネン</t>
    </rPh>
    <phoneticPr fontId="2"/>
  </si>
  <si>
    <r>
      <t xml:space="preserve"> 　　　</t>
    </r>
    <r>
      <rPr>
        <sz val="10"/>
        <color theme="0"/>
        <rFont val="ＭＳ Ｐ明朝"/>
        <family val="1"/>
        <charset val="128"/>
      </rPr>
      <t xml:space="preserve"> ４年</t>
    </r>
    <r>
      <rPr>
        <sz val="10"/>
        <rFont val="ＭＳ Ｐ明朝"/>
        <family val="1"/>
        <charset val="128"/>
      </rPr>
      <t>９</t>
    </r>
    <r>
      <rPr>
        <sz val="10"/>
        <color theme="0"/>
        <rFont val="ＭＳ Ｐ明朝"/>
        <family val="1"/>
        <charset val="128"/>
      </rPr>
      <t/>
    </r>
    <rPh sb="6" eb="7">
      <t>ネン</t>
    </rPh>
    <phoneticPr fontId="2"/>
  </si>
  <si>
    <r>
      <t xml:space="preserve"> 　　</t>
    </r>
    <r>
      <rPr>
        <sz val="10"/>
        <color theme="0"/>
        <rFont val="ＭＳ Ｐ明朝"/>
        <family val="1"/>
        <charset val="128"/>
      </rPr>
      <t xml:space="preserve"> ４年</t>
    </r>
    <r>
      <rPr>
        <sz val="10"/>
        <rFont val="ＭＳ Ｐ明朝"/>
        <family val="1"/>
        <charset val="128"/>
      </rPr>
      <t>１０</t>
    </r>
    <r>
      <rPr>
        <sz val="10"/>
        <color theme="0"/>
        <rFont val="ＭＳ Ｐ明朝"/>
        <family val="1"/>
        <charset val="128"/>
      </rPr>
      <t/>
    </r>
    <rPh sb="5" eb="6">
      <t>ネン</t>
    </rPh>
    <phoneticPr fontId="2"/>
  </si>
  <si>
    <r>
      <t xml:space="preserve"> 　　</t>
    </r>
    <r>
      <rPr>
        <sz val="10"/>
        <color theme="0"/>
        <rFont val="ＭＳ Ｐ明朝"/>
        <family val="1"/>
        <charset val="128"/>
      </rPr>
      <t xml:space="preserve"> ４年</t>
    </r>
    <r>
      <rPr>
        <sz val="10"/>
        <rFont val="ＭＳ Ｐ明朝"/>
        <family val="1"/>
        <charset val="128"/>
      </rPr>
      <t>１１</t>
    </r>
    <r>
      <rPr>
        <sz val="10"/>
        <color theme="0"/>
        <rFont val="ＭＳ Ｐ明朝"/>
        <family val="1"/>
        <charset val="128"/>
      </rPr>
      <t/>
    </r>
    <rPh sb="5" eb="6">
      <t>ネン</t>
    </rPh>
    <phoneticPr fontId="2"/>
  </si>
  <si>
    <r>
      <t xml:space="preserve"> 　　</t>
    </r>
    <r>
      <rPr>
        <sz val="10"/>
        <color theme="0"/>
        <rFont val="ＭＳ Ｐ明朝"/>
        <family val="1"/>
        <charset val="128"/>
      </rPr>
      <t xml:space="preserve"> ４年</t>
    </r>
    <r>
      <rPr>
        <sz val="10"/>
        <rFont val="ＭＳ Ｐ明朝"/>
        <family val="1"/>
        <charset val="128"/>
      </rPr>
      <t>１２</t>
    </r>
    <r>
      <rPr>
        <sz val="10"/>
        <color theme="0"/>
        <rFont val="ＭＳ Ｐ明朝"/>
        <family val="1"/>
        <charset val="128"/>
      </rPr>
      <t/>
    </r>
    <rPh sb="5" eb="6">
      <t>ネン</t>
    </rPh>
    <phoneticPr fontId="2"/>
  </si>
  <si>
    <r>
      <t xml:space="preserve">　 　　 </t>
    </r>
    <r>
      <rPr>
        <sz val="10"/>
        <color theme="0"/>
        <rFont val="ＭＳ Ｐ明朝"/>
        <family val="1"/>
        <charset val="128"/>
      </rPr>
      <t>５年</t>
    </r>
    <r>
      <rPr>
        <sz val="10"/>
        <rFont val="ＭＳ Ｐ明朝"/>
        <family val="1"/>
        <charset val="128"/>
      </rPr>
      <t>２</t>
    </r>
    <r>
      <rPr>
        <sz val="10"/>
        <color theme="0"/>
        <rFont val="ＭＳ Ｐ明朝"/>
        <family val="1"/>
        <charset val="128"/>
      </rPr>
      <t>月</t>
    </r>
    <rPh sb="6" eb="7">
      <t>ネン</t>
    </rPh>
    <rPh sb="8" eb="9">
      <t>ガツ</t>
    </rPh>
    <phoneticPr fontId="2"/>
  </si>
  <si>
    <r>
      <t xml:space="preserve">　 　　 </t>
    </r>
    <r>
      <rPr>
        <sz val="10"/>
        <color theme="0"/>
        <rFont val="ＭＳ Ｐ明朝"/>
        <family val="1"/>
        <charset val="128"/>
      </rPr>
      <t>５年</t>
    </r>
    <r>
      <rPr>
        <sz val="10"/>
        <rFont val="ＭＳ Ｐ明朝"/>
        <family val="1"/>
        <charset val="128"/>
      </rPr>
      <t>３</t>
    </r>
    <r>
      <rPr>
        <sz val="10"/>
        <color theme="0"/>
        <rFont val="ＭＳ Ｐ明朝"/>
        <family val="1"/>
        <charset val="128"/>
      </rPr>
      <t>月</t>
    </r>
    <rPh sb="6" eb="7">
      <t>ネン</t>
    </rPh>
    <rPh sb="8" eb="9">
      <t>ガツ</t>
    </rPh>
    <phoneticPr fontId="2"/>
  </si>
  <si>
    <t>　　　　 ３</t>
  </si>
  <si>
    <t>　　　　 ４</t>
  </si>
  <si>
    <t>　４</t>
  </si>
  <si>
    <t>　５</t>
    <phoneticPr fontId="2"/>
  </si>
  <si>
    <t>４</t>
  </si>
  <si>
    <t>５</t>
    <phoneticPr fontId="2"/>
  </si>
  <si>
    <t>　　　　 ５</t>
    <phoneticPr fontId="2"/>
  </si>
  <si>
    <t xml:space="preserve">          ３</t>
  </si>
  <si>
    <t xml:space="preserve">          ４</t>
  </si>
  <si>
    <t xml:space="preserve">          ５</t>
    <phoneticPr fontId="2"/>
  </si>
  <si>
    <r>
      <t>　</t>
    </r>
    <r>
      <rPr>
        <sz val="10"/>
        <rFont val="ＭＳ Ｐ明朝"/>
        <family val="1"/>
        <charset val="128"/>
      </rPr>
      <t>　 　   　４</t>
    </r>
    <phoneticPr fontId="2"/>
  </si>
  <si>
    <t xml:space="preserve"> 　３</t>
  </si>
  <si>
    <t xml:space="preserve"> 　４</t>
  </si>
  <si>
    <t xml:space="preserve"> 　５</t>
    <phoneticPr fontId="2"/>
  </si>
  <si>
    <r>
      <t xml:space="preserve"> 　　　</t>
    </r>
    <r>
      <rPr>
        <sz val="10"/>
        <color theme="0"/>
        <rFont val="ＭＳ Ｐ明朝"/>
        <family val="1"/>
        <charset val="128"/>
      </rPr>
      <t xml:space="preserve"> ４年</t>
    </r>
    <r>
      <rPr>
        <sz val="10"/>
        <rFont val="ＭＳ Ｐ明朝"/>
        <family val="1"/>
        <charset val="128"/>
      </rPr>
      <t>７</t>
    </r>
    <rPh sb="6" eb="7">
      <t>ネン</t>
    </rPh>
    <phoneticPr fontId="2"/>
  </si>
  <si>
    <t>-</t>
    <phoneticPr fontId="2"/>
  </si>
  <si>
    <r>
      <t>１５－５　市　　立　　小　　中</t>
    </r>
    <r>
      <rPr>
        <sz val="16"/>
        <color theme="0"/>
        <rFont val="ＭＳ Ｐ明朝"/>
        <family val="1"/>
        <charset val="128"/>
      </rPr>
      <t>■■</t>
    </r>
    <rPh sb="5" eb="6">
      <t>シ</t>
    </rPh>
    <rPh sb="8" eb="9">
      <t>リツ</t>
    </rPh>
    <rPh sb="11" eb="12">
      <t>ショウ</t>
    </rPh>
    <rPh sb="14" eb="15">
      <t>ナカ</t>
    </rPh>
    <phoneticPr fontId="2"/>
  </si>
  <si>
    <t>分室（生涯学習センター等）</t>
    <rPh sb="0" eb="2">
      <t>ブンシツ</t>
    </rPh>
    <rPh sb="3" eb="7">
      <t>ショウガイガクシュウ</t>
    </rPh>
    <rPh sb="11" eb="12">
      <t>トウ</t>
    </rPh>
    <phoneticPr fontId="2"/>
  </si>
  <si>
    <t>普  及  活  動</t>
    <rPh sb="0" eb="1">
      <t>フ</t>
    </rPh>
    <rPh sb="3" eb="4">
      <t>キュウ</t>
    </rPh>
    <rPh sb="6" eb="7">
      <t>カツ</t>
    </rPh>
    <rPh sb="9" eb="10">
      <t>ドウ</t>
    </rPh>
    <phoneticPr fontId="2"/>
  </si>
  <si>
    <t>単位：件、日、人</t>
  </si>
  <si>
    <r>
      <t xml:space="preserve"> 　</t>
    </r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 ３</t>
    </r>
    <r>
      <rPr>
        <sz val="10"/>
        <color theme="0"/>
        <rFont val="ＭＳ Ｐ明朝"/>
        <family val="1"/>
        <charset val="128"/>
      </rPr>
      <t/>
    </r>
    <rPh sb="2" eb="4">
      <t>レイワネンド</t>
    </rPh>
    <phoneticPr fontId="2"/>
  </si>
  <si>
    <r>
      <t xml:space="preserve"> 　　</t>
    </r>
    <r>
      <rPr>
        <sz val="10"/>
        <color theme="0"/>
        <rFont val="ＭＳ Ｐ明朝"/>
        <family val="1"/>
        <charset val="128"/>
      </rPr>
      <t>　 ４年</t>
    </r>
    <r>
      <rPr>
        <sz val="10"/>
        <rFont val="ＭＳ Ｐ明朝"/>
        <family val="1"/>
        <charset val="128"/>
      </rPr>
      <t>６</t>
    </r>
    <r>
      <rPr>
        <sz val="10"/>
        <color theme="0"/>
        <rFont val="ＭＳ Ｐ明朝"/>
        <family val="1"/>
        <charset val="128"/>
      </rPr>
      <t/>
    </r>
    <rPh sb="6" eb="7">
      <t>ネン</t>
    </rPh>
    <phoneticPr fontId="2"/>
  </si>
  <si>
    <r>
      <t xml:space="preserve">     </t>
    </r>
    <r>
      <rPr>
        <sz val="10"/>
        <color theme="0"/>
        <rFont val="ＭＳ Ｐ明朝"/>
        <family val="1"/>
        <charset val="128"/>
      </rPr>
      <t>　 ４年</t>
    </r>
    <r>
      <rPr>
        <sz val="10"/>
        <rFont val="ＭＳ Ｐ明朝"/>
        <family val="1"/>
        <charset val="128"/>
      </rPr>
      <t>７</t>
    </r>
    <r>
      <rPr>
        <sz val="10"/>
        <color theme="0"/>
        <rFont val="ＭＳ Ｐ明朝"/>
        <family val="1"/>
        <charset val="128"/>
      </rPr>
      <t/>
    </r>
    <rPh sb="8" eb="9">
      <t>ネン</t>
    </rPh>
    <phoneticPr fontId="2"/>
  </si>
  <si>
    <r>
      <t xml:space="preserve"> 　　</t>
    </r>
    <r>
      <rPr>
        <sz val="10"/>
        <color theme="0"/>
        <rFont val="ＭＳ Ｐ明朝"/>
        <family val="1"/>
        <charset val="128"/>
      </rPr>
      <t>　 ４年</t>
    </r>
    <r>
      <rPr>
        <sz val="10"/>
        <rFont val="ＭＳ Ｐ明朝"/>
        <family val="1"/>
        <charset val="128"/>
      </rPr>
      <t>８</t>
    </r>
    <r>
      <rPr>
        <sz val="10"/>
        <color theme="0"/>
        <rFont val="ＭＳ Ｐ明朝"/>
        <family val="1"/>
        <charset val="128"/>
      </rPr>
      <t/>
    </r>
    <rPh sb="6" eb="7">
      <t>ネン</t>
    </rPh>
    <phoneticPr fontId="2"/>
  </si>
  <si>
    <r>
      <rPr>
        <sz val="10"/>
        <color theme="0"/>
        <rFont val="ＭＳ Ｐ明朝"/>
        <family val="1"/>
        <charset val="128"/>
      </rPr>
      <t xml:space="preserve"> 　　　 ４年</t>
    </r>
    <r>
      <rPr>
        <sz val="10"/>
        <rFont val="ＭＳ Ｐ明朝"/>
        <family val="1"/>
        <charset val="128"/>
      </rPr>
      <t>９</t>
    </r>
    <r>
      <rPr>
        <sz val="10"/>
        <color theme="0"/>
        <rFont val="ＭＳ Ｐ明朝"/>
        <family val="1"/>
        <charset val="128"/>
      </rPr>
      <t/>
    </r>
    <rPh sb="6" eb="7">
      <t>ネン</t>
    </rPh>
    <phoneticPr fontId="2"/>
  </si>
  <si>
    <r>
      <t xml:space="preserve"> </t>
    </r>
    <r>
      <rPr>
        <sz val="10"/>
        <color theme="0"/>
        <rFont val="ＭＳ Ｐ明朝"/>
        <family val="1"/>
        <charset val="128"/>
      </rPr>
      <t>　　 ４年</t>
    </r>
    <r>
      <rPr>
        <sz val="10"/>
        <rFont val="ＭＳ Ｐ明朝"/>
        <family val="1"/>
        <charset val="128"/>
      </rPr>
      <t>１０</t>
    </r>
    <r>
      <rPr>
        <sz val="10"/>
        <color theme="0"/>
        <rFont val="ＭＳ Ｐ明朝"/>
        <family val="1"/>
        <charset val="128"/>
      </rPr>
      <t/>
    </r>
    <rPh sb="5" eb="6">
      <t>ネン</t>
    </rPh>
    <phoneticPr fontId="2"/>
  </si>
  <si>
    <r>
      <t xml:space="preserve"> </t>
    </r>
    <r>
      <rPr>
        <sz val="10"/>
        <color theme="0"/>
        <rFont val="ＭＳ Ｐ明朝"/>
        <family val="1"/>
        <charset val="128"/>
      </rPr>
      <t>　　 ４年</t>
    </r>
    <r>
      <rPr>
        <sz val="10"/>
        <rFont val="ＭＳ Ｐ明朝"/>
        <family val="1"/>
        <charset val="128"/>
      </rPr>
      <t>１１</t>
    </r>
    <r>
      <rPr>
        <sz val="10"/>
        <color theme="0"/>
        <rFont val="ＭＳ Ｐ明朝"/>
        <family val="1"/>
        <charset val="128"/>
      </rPr>
      <t/>
    </r>
    <rPh sb="5" eb="6">
      <t>ネン</t>
    </rPh>
    <phoneticPr fontId="2"/>
  </si>
  <si>
    <r>
      <rPr>
        <sz val="10"/>
        <color theme="0"/>
        <rFont val="ＭＳ Ｐ明朝"/>
        <family val="1"/>
        <charset val="128"/>
      </rPr>
      <t xml:space="preserve"> 　　 ４年</t>
    </r>
    <r>
      <rPr>
        <sz val="10"/>
        <rFont val="ＭＳ Ｐ明朝"/>
        <family val="1"/>
        <charset val="128"/>
      </rPr>
      <t>１２</t>
    </r>
    <r>
      <rPr>
        <sz val="10"/>
        <color theme="0"/>
        <rFont val="ＭＳ Ｐ明朝"/>
        <family val="1"/>
        <charset val="128"/>
      </rPr>
      <t/>
    </r>
    <rPh sb="5" eb="6">
      <t>ネン</t>
    </rPh>
    <phoneticPr fontId="2"/>
  </si>
  <si>
    <r>
      <t>　 　　</t>
    </r>
    <r>
      <rPr>
        <sz val="10"/>
        <color theme="0"/>
        <rFont val="ＭＳ Ｐ明朝"/>
        <family val="1"/>
        <charset val="128"/>
      </rPr>
      <t xml:space="preserve"> ５年</t>
    </r>
    <r>
      <rPr>
        <sz val="10"/>
        <rFont val="ＭＳ Ｐ明朝"/>
        <family val="1"/>
        <charset val="128"/>
      </rPr>
      <t>２</t>
    </r>
    <r>
      <rPr>
        <sz val="10"/>
        <color theme="0"/>
        <rFont val="ＭＳ Ｐ明朝"/>
        <family val="1"/>
        <charset val="128"/>
      </rPr>
      <t>月</t>
    </r>
    <rPh sb="6" eb="7">
      <t>ネン</t>
    </rPh>
    <rPh sb="8" eb="9">
      <t>ガツ</t>
    </rPh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</si>
  <si>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  ４</t>
    </r>
    <r>
      <rPr>
        <sz val="10"/>
        <color theme="0"/>
        <rFont val="ＭＳ Ｐ明朝"/>
        <family val="1"/>
        <charset val="128"/>
      </rPr>
      <t/>
    </r>
    <rPh sb="0" eb="1">
      <t>レイ</t>
    </rPh>
    <rPh sb="1" eb="2">
      <t>ワ</t>
    </rPh>
    <phoneticPr fontId="2"/>
  </si>
  <si>
    <r>
      <rPr>
        <sz val="10"/>
        <color theme="0"/>
        <rFont val="ＭＳ Ｐ明朝"/>
        <family val="1"/>
        <charset val="128"/>
      </rPr>
      <t xml:space="preserve"> 令</t>
    </r>
    <r>
      <rPr>
        <sz val="6"/>
        <color theme="0"/>
        <rFont val="ＭＳ Ｐ明朝"/>
        <family val="1"/>
        <charset val="128"/>
      </rPr>
      <t xml:space="preserve"> </t>
    </r>
    <r>
      <rPr>
        <sz val="10"/>
        <color theme="0"/>
        <rFont val="ＭＳ Ｐ明朝"/>
        <family val="1"/>
        <charset val="128"/>
      </rPr>
      <t>和</t>
    </r>
    <r>
      <rPr>
        <sz val="10"/>
        <rFont val="ＭＳ Ｐ明朝"/>
        <family val="1"/>
        <charset val="128"/>
      </rPr>
      <t xml:space="preserve">  ４ </t>
    </r>
    <r>
      <rPr>
        <sz val="10"/>
        <color theme="0"/>
        <rFont val="ＭＳ Ｐ明朝"/>
        <family val="1"/>
        <charset val="128"/>
      </rPr>
      <t/>
    </r>
    <rPh sb="1" eb="2">
      <t>レイ</t>
    </rPh>
    <rPh sb="3" eb="4">
      <t>ワ</t>
    </rPh>
    <phoneticPr fontId="2"/>
  </si>
  <si>
    <r>
      <t xml:space="preserve"> 　</t>
    </r>
    <r>
      <rPr>
        <sz val="10"/>
        <color theme="0"/>
        <rFont val="ＭＳ Ｐ明朝"/>
        <family val="1"/>
        <charset val="128"/>
      </rPr>
      <t xml:space="preserve">令和  </t>
    </r>
    <r>
      <rPr>
        <sz val="10"/>
        <rFont val="ＭＳ Ｐ明朝"/>
        <family val="1"/>
        <charset val="128"/>
      </rPr>
      <t>４</t>
    </r>
    <r>
      <rPr>
        <sz val="10"/>
        <color theme="0"/>
        <rFont val="ＭＳ Ｐ明朝"/>
        <family val="1"/>
        <charset val="128"/>
      </rPr>
      <t/>
    </r>
    <rPh sb="2" eb="4">
      <t>レイワネンド</t>
    </rPh>
    <phoneticPr fontId="2"/>
  </si>
  <si>
    <r>
      <t xml:space="preserve"> </t>
    </r>
    <r>
      <rPr>
        <sz val="10"/>
        <color theme="0"/>
        <rFont val="ＭＳ Ｐ明朝"/>
        <family val="1"/>
        <charset val="128"/>
      </rPr>
      <t xml:space="preserve">　令和 </t>
    </r>
    <r>
      <rPr>
        <sz val="10"/>
        <rFont val="ＭＳ Ｐ明朝"/>
        <family val="1"/>
        <charset val="128"/>
      </rPr>
      <t xml:space="preserve"> ４</t>
    </r>
    <r>
      <rPr>
        <sz val="10"/>
        <color theme="0"/>
        <rFont val="ＭＳ Ｐ明朝"/>
        <family val="1"/>
        <charset val="128"/>
      </rPr>
      <t/>
    </r>
    <rPh sb="2" eb="4">
      <t>レイワネンド</t>
    </rPh>
    <phoneticPr fontId="2"/>
  </si>
  <si>
    <r>
      <t xml:space="preserve">     　</t>
    </r>
    <r>
      <rPr>
        <sz val="10"/>
        <color theme="0"/>
        <rFont val="ＭＳ Ｐ明朝"/>
        <family val="1"/>
        <charset val="128"/>
      </rPr>
      <t>令　和</t>
    </r>
    <r>
      <rPr>
        <sz val="10"/>
        <rFont val="ＭＳ Ｐ明朝"/>
        <family val="1"/>
        <charset val="128"/>
      </rPr>
      <t>　４　</t>
    </r>
    <r>
      <rPr>
        <sz val="10"/>
        <color theme="0"/>
        <rFont val="ＭＳ Ｐ明朝"/>
        <family val="1"/>
        <charset val="128"/>
      </rPr>
      <t>年</t>
    </r>
    <phoneticPr fontId="2"/>
  </si>
  <si>
    <r>
      <t xml:space="preserve">     　</t>
    </r>
    <r>
      <rPr>
        <sz val="10"/>
        <color theme="0"/>
        <rFont val="ＭＳ Ｐ明朝"/>
        <family val="1"/>
        <charset val="128"/>
      </rPr>
      <t>令　和</t>
    </r>
    <r>
      <rPr>
        <sz val="10"/>
        <rFont val="ＭＳ Ｐ明朝"/>
        <family val="1"/>
        <charset val="128"/>
      </rPr>
      <t>　５　</t>
    </r>
    <r>
      <rPr>
        <sz val="10"/>
        <color theme="0"/>
        <rFont val="ＭＳ Ｐ明朝"/>
        <family val="1"/>
        <charset val="128"/>
      </rPr>
      <t>年</t>
    </r>
    <phoneticPr fontId="2"/>
  </si>
  <si>
    <t xml:space="preserve">    （注）　「就職者」には「進学者」等のうち就職している者も含むため、「総数」と合わない場合があります。</t>
    <phoneticPr fontId="2"/>
  </si>
  <si>
    <t xml:space="preserve"> （注）　「就職者」には「進学者」等のうち就職している者も含むため、「総数」と合わない場合があります。</t>
    <rPh sb="6" eb="8">
      <t>シュウショク</t>
    </rPh>
    <rPh sb="8" eb="9">
      <t>シャ</t>
    </rPh>
    <rPh sb="13" eb="15">
      <t>シンガク</t>
    </rPh>
    <rPh sb="15" eb="16">
      <t>シャ</t>
    </rPh>
    <rPh sb="17" eb="18">
      <t>トウ</t>
    </rPh>
    <rPh sb="21" eb="23">
      <t>シュウショク</t>
    </rPh>
    <rPh sb="27" eb="28">
      <t>シャ</t>
    </rPh>
    <rPh sb="29" eb="30">
      <t>フク</t>
    </rPh>
    <rPh sb="35" eb="37">
      <t>ソウスウ</t>
    </rPh>
    <rPh sb="39" eb="40">
      <t>ア</t>
    </rPh>
    <rPh sb="43" eb="45">
      <t>バアイ</t>
    </rPh>
    <phoneticPr fontId="2"/>
  </si>
  <si>
    <t>単位：校（令和６年５月１日現在）</t>
    <rPh sb="0" eb="2">
      <t>タンイ</t>
    </rPh>
    <rPh sb="3" eb="4">
      <t>コウ</t>
    </rPh>
    <rPh sb="5" eb="7">
      <t>レイワ</t>
    </rPh>
    <rPh sb="8" eb="9">
      <t>ネン</t>
    </rPh>
    <rPh sb="10" eb="11">
      <t>ガツ</t>
    </rPh>
    <rPh sb="12" eb="15">
      <t>ニチゲンザイ</t>
    </rPh>
    <phoneticPr fontId="2"/>
  </si>
  <si>
    <r>
      <t xml:space="preserve"> 令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和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２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年</t>
    </r>
    <rPh sb="1" eb="2">
      <t>レイ</t>
    </rPh>
    <rPh sb="3" eb="4">
      <t>ワ</t>
    </rPh>
    <phoneticPr fontId="2"/>
  </si>
  <si>
    <t>　６</t>
    <phoneticPr fontId="2"/>
  </si>
  <si>
    <r>
      <t xml:space="preserve"> 令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和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２ 年</t>
    </r>
    <rPh sb="1" eb="2">
      <t>レイ</t>
    </rPh>
    <rPh sb="3" eb="4">
      <t>ワ</t>
    </rPh>
    <phoneticPr fontId="2"/>
  </si>
  <si>
    <r>
      <t>　</t>
    </r>
    <r>
      <rPr>
        <sz val="10"/>
        <rFont val="ＭＳ Ｐ明朝"/>
        <family val="1"/>
        <charset val="128"/>
      </rPr>
      <t>令 和 ２  年</t>
    </r>
    <r>
      <rPr>
        <sz val="10"/>
        <rFont val="ＭＳ 明朝"/>
        <family val="1"/>
        <charset val="128"/>
      </rPr>
      <t/>
    </r>
    <rPh sb="1" eb="2">
      <t>レイ</t>
    </rPh>
    <rPh sb="3" eb="4">
      <t>ワ</t>
    </rPh>
    <rPh sb="8" eb="9">
      <t>ネン</t>
    </rPh>
    <phoneticPr fontId="2"/>
  </si>
  <si>
    <t>６</t>
    <phoneticPr fontId="2"/>
  </si>
  <si>
    <r>
      <t>　</t>
    </r>
    <r>
      <rPr>
        <sz val="10"/>
        <rFont val="ＭＳ Ｐ明朝"/>
        <family val="1"/>
        <charset val="128"/>
      </rPr>
      <t>令 和 ２  年度</t>
    </r>
    <rPh sb="1" eb="2">
      <t>レイ</t>
    </rPh>
    <rPh sb="3" eb="4">
      <t>ワ</t>
    </rPh>
    <rPh sb="8" eb="9">
      <t>ネン</t>
    </rPh>
    <rPh sb="9" eb="10">
      <t>ド</t>
    </rPh>
    <phoneticPr fontId="2"/>
  </si>
  <si>
    <t>　　　　 ６</t>
    <phoneticPr fontId="2"/>
  </si>
  <si>
    <t>（全　国）</t>
    <rPh sb="1" eb="2">
      <t>ゼン</t>
    </rPh>
    <rPh sb="3" eb="4">
      <t>クニ</t>
    </rPh>
    <phoneticPr fontId="2"/>
  </si>
  <si>
    <t>（愛知県）</t>
    <rPh sb="1" eb="4">
      <t>アイチケン</t>
    </rPh>
    <phoneticPr fontId="2"/>
  </si>
  <si>
    <r>
      <t xml:space="preserve"> 令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和</t>
    </r>
    <r>
      <rPr>
        <sz val="6"/>
        <rFont val="ＭＳ Ｐ明朝"/>
        <family val="1"/>
        <charset val="128"/>
      </rPr>
      <t xml:space="preserve">  </t>
    </r>
    <r>
      <rPr>
        <sz val="10"/>
        <rFont val="ＭＳ Ｐ明朝"/>
        <family val="1"/>
        <charset val="128"/>
      </rPr>
      <t>２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年</t>
    </r>
    <rPh sb="1" eb="2">
      <t>レイ</t>
    </rPh>
    <rPh sb="3" eb="4">
      <t>ワ</t>
    </rPh>
    <phoneticPr fontId="2"/>
  </si>
  <si>
    <r>
      <rPr>
        <sz val="10"/>
        <color theme="0"/>
        <rFont val="ＭＳ Ｐゴシック"/>
        <family val="3"/>
        <charset val="128"/>
      </rPr>
      <t xml:space="preserve"> 令</t>
    </r>
    <r>
      <rPr>
        <sz val="6"/>
        <color theme="0"/>
        <rFont val="ＭＳ Ｐゴシック"/>
        <family val="3"/>
        <charset val="128"/>
      </rPr>
      <t xml:space="preserve"> </t>
    </r>
    <r>
      <rPr>
        <sz val="10"/>
        <color theme="0"/>
        <rFont val="ＭＳ Ｐゴシック"/>
        <family val="3"/>
        <charset val="128"/>
      </rPr>
      <t>和</t>
    </r>
    <r>
      <rPr>
        <sz val="10"/>
        <rFont val="ＭＳ Ｐゴシック"/>
        <family val="3"/>
        <charset val="128"/>
      </rPr>
      <t xml:space="preserve">  ６ </t>
    </r>
    <r>
      <rPr>
        <sz val="10"/>
        <color theme="0"/>
        <rFont val="ＭＳ Ｐ明朝"/>
        <family val="1"/>
        <charset val="128"/>
      </rPr>
      <t/>
    </r>
    <rPh sb="1" eb="2">
      <t>レイ</t>
    </rPh>
    <rPh sb="3" eb="4">
      <t>ワ</t>
    </rPh>
    <phoneticPr fontId="2"/>
  </si>
  <si>
    <r>
      <rPr>
        <sz val="10"/>
        <color theme="0"/>
        <rFont val="ＭＳ Ｐ明朝"/>
        <family val="1"/>
        <charset val="128"/>
      </rPr>
      <t xml:space="preserve"> 令</t>
    </r>
    <r>
      <rPr>
        <sz val="6"/>
        <color theme="0"/>
        <rFont val="ＭＳ Ｐ明朝"/>
        <family val="1"/>
        <charset val="128"/>
      </rPr>
      <t xml:space="preserve"> </t>
    </r>
    <r>
      <rPr>
        <sz val="10"/>
        <color theme="0"/>
        <rFont val="ＭＳ Ｐ明朝"/>
        <family val="1"/>
        <charset val="128"/>
      </rPr>
      <t>和</t>
    </r>
    <r>
      <rPr>
        <sz val="10"/>
        <rFont val="ＭＳ Ｐ明朝"/>
        <family val="1"/>
        <charset val="128"/>
      </rPr>
      <t xml:space="preserve">  ５ </t>
    </r>
    <r>
      <rPr>
        <sz val="10"/>
        <color theme="0"/>
        <rFont val="ＭＳ Ｐ明朝"/>
        <family val="1"/>
        <charset val="128"/>
      </rPr>
      <t/>
    </r>
    <rPh sb="1" eb="2">
      <t>レイ</t>
    </rPh>
    <rPh sb="3" eb="4">
      <t>ワ</t>
    </rPh>
    <phoneticPr fontId="2"/>
  </si>
  <si>
    <r>
      <t>　</t>
    </r>
    <r>
      <rPr>
        <sz val="10"/>
        <rFont val="ＭＳ Ｐ明朝"/>
        <family val="1"/>
        <charset val="128"/>
      </rPr>
      <t>令 和 ２ 年</t>
    </r>
    <r>
      <rPr>
        <sz val="10"/>
        <rFont val="ＭＳ 明朝"/>
        <family val="1"/>
        <charset val="128"/>
      </rPr>
      <t/>
    </r>
    <rPh sb="1" eb="2">
      <t>レイ</t>
    </rPh>
    <rPh sb="3" eb="4">
      <t>ワ</t>
    </rPh>
    <rPh sb="7" eb="8">
      <t>ネン</t>
    </rPh>
    <phoneticPr fontId="2"/>
  </si>
  <si>
    <t xml:space="preserve">          ６</t>
    <phoneticPr fontId="2"/>
  </si>
  <si>
    <t xml:space="preserve">       令　和　３　年</t>
    <rPh sb="7" eb="8">
      <t>レイ</t>
    </rPh>
    <rPh sb="9" eb="10">
      <t>ワ</t>
    </rPh>
    <rPh sb="13" eb="14">
      <t>ネン</t>
    </rPh>
    <phoneticPr fontId="2"/>
  </si>
  <si>
    <r>
      <t xml:space="preserve">     　</t>
    </r>
    <r>
      <rPr>
        <sz val="10"/>
        <color theme="0"/>
        <rFont val="ＭＳ Ｐゴシック"/>
        <family val="3"/>
        <charset val="128"/>
      </rPr>
      <t>令　和</t>
    </r>
    <r>
      <rPr>
        <sz val="10"/>
        <rFont val="ＭＳ Ｐゴシック"/>
        <family val="3"/>
        <charset val="128"/>
      </rPr>
      <t>　７</t>
    </r>
    <r>
      <rPr>
        <sz val="10"/>
        <color theme="0"/>
        <rFont val="ＭＳ Ｐゴシック"/>
        <family val="3"/>
        <charset val="128"/>
      </rPr>
      <t>年</t>
    </r>
    <phoneticPr fontId="2"/>
  </si>
  <si>
    <r>
      <t>　</t>
    </r>
    <r>
      <rPr>
        <sz val="10"/>
        <rFont val="ＭＳ Ｐ明朝"/>
        <family val="1"/>
        <charset val="128"/>
      </rPr>
      <t>令 和  ２ 年</t>
    </r>
    <r>
      <rPr>
        <sz val="10"/>
        <rFont val="ＭＳ 明朝"/>
        <family val="1"/>
        <charset val="128"/>
      </rPr>
      <t/>
    </r>
    <rPh sb="1" eb="2">
      <t>レイ</t>
    </rPh>
    <rPh sb="3" eb="4">
      <t>ワ</t>
    </rPh>
    <rPh sb="8" eb="9">
      <t>ネン</t>
    </rPh>
    <phoneticPr fontId="2"/>
  </si>
  <si>
    <r>
      <t>　</t>
    </r>
    <r>
      <rPr>
        <sz val="10"/>
        <rFont val="ＭＳ Ｐ明朝"/>
        <family val="1"/>
        <charset val="128"/>
      </rPr>
      <t>　 　   　５</t>
    </r>
    <phoneticPr fontId="2"/>
  </si>
  <si>
    <t>　　 　   　６</t>
    <phoneticPr fontId="2"/>
  </si>
  <si>
    <r>
      <t>　令 和  ２ 年</t>
    </r>
    <r>
      <rPr>
        <sz val="10"/>
        <rFont val="ＭＳ 明朝"/>
        <family val="1"/>
        <charset val="128"/>
      </rPr>
      <t/>
    </r>
    <rPh sb="1" eb="2">
      <t>レイ</t>
    </rPh>
    <rPh sb="3" eb="4">
      <t>ワ</t>
    </rPh>
    <rPh sb="8" eb="9">
      <t>ネン</t>
    </rPh>
    <phoneticPr fontId="2"/>
  </si>
  <si>
    <t>　　 　   　３</t>
    <phoneticPr fontId="2"/>
  </si>
  <si>
    <t>　　 　   　４</t>
    <phoneticPr fontId="2"/>
  </si>
  <si>
    <t>　　 　   　５</t>
    <phoneticPr fontId="2"/>
  </si>
  <si>
    <t>令和  ２ 年</t>
    <rPh sb="0" eb="1">
      <t>レイ</t>
    </rPh>
    <rPh sb="1" eb="2">
      <t>ワ</t>
    </rPh>
    <rPh sb="6" eb="7">
      <t>トシ</t>
    </rPh>
    <phoneticPr fontId="2"/>
  </si>
  <si>
    <r>
      <rPr>
        <sz val="10"/>
        <color theme="0"/>
        <rFont val="ＭＳ Ｐゴシック"/>
        <family val="3"/>
        <charset val="128"/>
      </rPr>
      <t>令和</t>
    </r>
    <r>
      <rPr>
        <sz val="10"/>
        <rFont val="ＭＳ Ｐゴシック"/>
        <family val="3"/>
        <charset val="128"/>
      </rPr>
      <t xml:space="preserve">   ６</t>
    </r>
    <rPh sb="0" eb="1">
      <t>レイ</t>
    </rPh>
    <rPh sb="1" eb="2">
      <t>ワ</t>
    </rPh>
    <phoneticPr fontId="2"/>
  </si>
  <si>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  ５</t>
    </r>
    <rPh sb="0" eb="1">
      <t>レイ</t>
    </rPh>
    <rPh sb="1" eb="2">
      <t>ワ</t>
    </rPh>
    <phoneticPr fontId="2"/>
  </si>
  <si>
    <t>資料：文化課</t>
    <rPh sb="0" eb="2">
      <t>シリョウ</t>
    </rPh>
    <rPh sb="3" eb="5">
      <t>ブンカ</t>
    </rPh>
    <rPh sb="5" eb="6">
      <t>カ</t>
    </rPh>
    <phoneticPr fontId="2"/>
  </si>
  <si>
    <t>令 和 ２ 年 度</t>
    <rPh sb="0" eb="1">
      <t>レイ</t>
    </rPh>
    <rPh sb="2" eb="3">
      <t>ワ</t>
    </rPh>
    <rPh sb="6" eb="7">
      <t>トシ</t>
    </rPh>
    <rPh sb="8" eb="9">
      <t>タビ</t>
    </rPh>
    <phoneticPr fontId="2"/>
  </si>
  <si>
    <r>
      <t>令</t>
    </r>
    <r>
      <rPr>
        <sz val="5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和</t>
    </r>
    <r>
      <rPr>
        <sz val="5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２</t>
    </r>
    <r>
      <rPr>
        <sz val="5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年</t>
    </r>
    <r>
      <rPr>
        <sz val="5.5"/>
        <rFont val="ＭＳ Ｐ明朝"/>
        <family val="1"/>
        <charset val="128"/>
      </rPr>
      <t xml:space="preserve"> </t>
    </r>
    <rPh sb="0" eb="1">
      <t>レイ</t>
    </rPh>
    <rPh sb="2" eb="3">
      <t>ワ</t>
    </rPh>
    <rPh sb="6" eb="7">
      <t>トシ</t>
    </rPh>
    <phoneticPr fontId="2"/>
  </si>
  <si>
    <t xml:space="preserve"> 　６</t>
    <phoneticPr fontId="2"/>
  </si>
  <si>
    <t>令　和　４　年　度　</t>
    <rPh sb="0" eb="1">
      <t>レイ</t>
    </rPh>
    <rPh sb="2" eb="3">
      <t>カズ</t>
    </rPh>
    <rPh sb="6" eb="7">
      <t>ネン</t>
    </rPh>
    <rPh sb="8" eb="9">
      <t>ド</t>
    </rPh>
    <phoneticPr fontId="2"/>
  </si>
  <si>
    <r>
      <t>令　和　２　年　度</t>
    </r>
    <r>
      <rPr>
        <sz val="10"/>
        <rFont val="ＭＳ 明朝"/>
        <family val="1"/>
        <charset val="128"/>
      </rPr>
      <t/>
    </r>
    <rPh sb="0" eb="1">
      <t>レイ</t>
    </rPh>
    <rPh sb="2" eb="3">
      <t>ワ</t>
    </rPh>
    <rPh sb="6" eb="7">
      <t>トシ</t>
    </rPh>
    <rPh sb="8" eb="9">
      <t>タビ</t>
    </rPh>
    <phoneticPr fontId="2"/>
  </si>
  <si>
    <t>５</t>
  </si>
  <si>
    <t>令和２年度</t>
    <rPh sb="0" eb="1">
      <t>レイ</t>
    </rPh>
    <rPh sb="1" eb="2">
      <t>ワ</t>
    </rPh>
    <rPh sb="3" eb="4">
      <t>トシ</t>
    </rPh>
    <rPh sb="4" eb="5">
      <t>タビ</t>
    </rPh>
    <phoneticPr fontId="2"/>
  </si>
  <si>
    <t>資料：学校教育課、自然史博物館、生涯学習課、市民協働推進課、スポーツ課、健康増進課、</t>
    <rPh sb="0" eb="2">
      <t>シリョウ</t>
    </rPh>
    <rPh sb="3" eb="5">
      <t>ガッコウ</t>
    </rPh>
    <rPh sb="5" eb="7">
      <t>キョウイク</t>
    </rPh>
    <rPh sb="7" eb="8">
      <t>カ</t>
    </rPh>
    <rPh sb="9" eb="12">
      <t>シゼンシ</t>
    </rPh>
    <rPh sb="12" eb="15">
      <t>ハクブツカン</t>
    </rPh>
    <rPh sb="16" eb="18">
      <t>ショウガイ</t>
    </rPh>
    <rPh sb="18" eb="20">
      <t>ガクシュウ</t>
    </rPh>
    <rPh sb="20" eb="21">
      <t>カ</t>
    </rPh>
    <rPh sb="22" eb="24">
      <t>シミン</t>
    </rPh>
    <rPh sb="24" eb="26">
      <t>キョウドウ</t>
    </rPh>
    <rPh sb="26" eb="28">
      <t>スイシン</t>
    </rPh>
    <rPh sb="28" eb="29">
      <t>カ</t>
    </rPh>
    <rPh sb="34" eb="35">
      <t>カ</t>
    </rPh>
    <rPh sb="36" eb="38">
      <t>ケンコウ</t>
    </rPh>
    <rPh sb="38" eb="40">
      <t>ゾウシン</t>
    </rPh>
    <rPh sb="40" eb="41">
      <t>カ</t>
    </rPh>
    <phoneticPr fontId="2"/>
  </si>
  <si>
    <t>　　　 商工業振興課、文化課、科学教育センター</t>
    <rPh sb="11" eb="13">
      <t>ブンカ</t>
    </rPh>
    <rPh sb="13" eb="14">
      <t>カ</t>
    </rPh>
    <rPh sb="15" eb="17">
      <t>カガク</t>
    </rPh>
    <rPh sb="17" eb="19">
      <t>キョウイク</t>
    </rPh>
    <phoneticPr fontId="2"/>
  </si>
  <si>
    <t>令和２年度</t>
    <rPh sb="0" eb="2">
      <t>レイワ</t>
    </rPh>
    <rPh sb="3" eb="5">
      <t>ネンド</t>
    </rPh>
    <phoneticPr fontId="2"/>
  </si>
  <si>
    <t>　令和  ２ 年度</t>
    <rPh sb="1" eb="3">
      <t>レイワ</t>
    </rPh>
    <rPh sb="7" eb="9">
      <t>ネンド</t>
    </rPh>
    <rPh sb="8" eb="9">
      <t>ド</t>
    </rPh>
    <phoneticPr fontId="2"/>
  </si>
  <si>
    <r>
      <t xml:space="preserve"> 　</t>
    </r>
    <r>
      <rPr>
        <sz val="10"/>
        <color theme="0"/>
        <rFont val="ＭＳ Ｐゴシック"/>
        <family val="3"/>
        <charset val="128"/>
      </rPr>
      <t xml:space="preserve">令和  </t>
    </r>
    <r>
      <rPr>
        <sz val="10"/>
        <rFont val="ＭＳ Ｐゴシック"/>
        <family val="3"/>
        <charset val="128"/>
      </rPr>
      <t>６</t>
    </r>
    <rPh sb="2" eb="4">
      <t>レイワネンド</t>
    </rPh>
    <phoneticPr fontId="2"/>
  </si>
  <si>
    <t xml:space="preserve">   　　 ６年４月</t>
    <rPh sb="7" eb="8">
      <t>ネン</t>
    </rPh>
    <rPh sb="9" eb="10">
      <t>ガツ</t>
    </rPh>
    <phoneticPr fontId="2"/>
  </si>
  <si>
    <t>　 　　 ７年１月</t>
    <rPh sb="6" eb="7">
      <t>ネン</t>
    </rPh>
    <rPh sb="8" eb="9">
      <t>ガツ</t>
    </rPh>
    <phoneticPr fontId="2"/>
  </si>
  <si>
    <r>
      <t xml:space="preserve"> 　</t>
    </r>
    <r>
      <rPr>
        <sz val="10"/>
        <color theme="0"/>
        <rFont val="ＭＳ Ｐ明朝"/>
        <family val="1"/>
        <charset val="128"/>
      </rPr>
      <t xml:space="preserve">令和 </t>
    </r>
    <r>
      <rPr>
        <sz val="10"/>
        <rFont val="ＭＳ Ｐ明朝"/>
        <family val="1"/>
        <charset val="128"/>
      </rPr>
      <t xml:space="preserve"> ５</t>
    </r>
    <rPh sb="2" eb="4">
      <t>レイワネンド</t>
    </rPh>
    <phoneticPr fontId="2"/>
  </si>
  <si>
    <r>
      <t xml:space="preserve"> 　</t>
    </r>
    <r>
      <rPr>
        <sz val="10"/>
        <color theme="0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 xml:space="preserve">  ５</t>
    </r>
    <rPh sb="2" eb="4">
      <t>レイワネンド</t>
    </rPh>
    <phoneticPr fontId="2"/>
  </si>
  <si>
    <t>高師緑地馬場</t>
    <rPh sb="0" eb="1">
      <t>タカ</t>
    </rPh>
    <rPh sb="2" eb="4">
      <t>リョクチ</t>
    </rPh>
    <rPh sb="4" eb="6">
      <t>ババ</t>
    </rPh>
    <phoneticPr fontId="2"/>
  </si>
  <si>
    <t>総合スポーツ公園サッカー場</t>
    <rPh sb="0" eb="2">
      <t>ソウゴウ</t>
    </rPh>
    <rPh sb="6" eb="8">
      <t>コウエン</t>
    </rPh>
    <rPh sb="12" eb="13">
      <t>ジョウ</t>
    </rPh>
    <phoneticPr fontId="2"/>
  </si>
  <si>
    <t>生涯学習センター</t>
    <rPh sb="0" eb="4">
      <t>ショウガイガクシュウ</t>
    </rPh>
    <phoneticPr fontId="2"/>
  </si>
  <si>
    <t>（注）令和6年度は改修工事のため利用不可の期間あり。</t>
    <rPh sb="16" eb="18">
      <t>リヨウ</t>
    </rPh>
    <rPh sb="18" eb="20">
      <t>フカ</t>
    </rPh>
    <rPh sb="21" eb="23">
      <t>キカン</t>
    </rPh>
    <phoneticPr fontId="2"/>
  </si>
  <si>
    <t>１５－２１　美術博物館展覧会開催状況</t>
    <rPh sb="6" eb="8">
      <t>ビジュツ</t>
    </rPh>
    <rPh sb="8" eb="11">
      <t>ハクブツカン</t>
    </rPh>
    <rPh sb="11" eb="14">
      <t>テンランカイ</t>
    </rPh>
    <rPh sb="14" eb="16">
      <t>カイサイ</t>
    </rPh>
    <rPh sb="16" eb="18">
      <t>ジョウキョウ</t>
    </rPh>
    <phoneticPr fontId="2"/>
  </si>
  <si>
    <t>１５－２２　西川芸能練習場利用状況</t>
    <rPh sb="6" eb="8">
      <t>ニシカワ</t>
    </rPh>
    <rPh sb="8" eb="10">
      <t>ゲイノウ</t>
    </rPh>
    <rPh sb="10" eb="13">
      <t>レンシュウジョウ</t>
    </rPh>
    <rPh sb="13" eb="15">
      <t>リヨウ</t>
    </rPh>
    <rPh sb="15" eb="17">
      <t>ジョウキョウ</t>
    </rPh>
    <phoneticPr fontId="2"/>
  </si>
  <si>
    <t>１５－２５　指定・登録文化財件数</t>
    <rPh sb="6" eb="8">
      <t>シテイ</t>
    </rPh>
    <rPh sb="9" eb="11">
      <t>トウロク</t>
    </rPh>
    <rPh sb="11" eb="14">
      <t>ブンカザイ</t>
    </rPh>
    <rPh sb="14" eb="16">
      <t>ケンスウ</t>
    </rPh>
    <phoneticPr fontId="2"/>
  </si>
  <si>
    <t>（令和７年４月１日現在）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</si>
  <si>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東部生涯学習センター飯村分館</t>
    <rPh sb="0" eb="2">
      <t>トウブ</t>
    </rPh>
    <rPh sb="2" eb="6">
      <t>ショウガイガクシュウ</t>
    </rPh>
    <rPh sb="10" eb="11">
      <t>メシ</t>
    </rPh>
    <rPh sb="11" eb="12">
      <t>ムラ</t>
    </rPh>
    <rPh sb="12" eb="14">
      <t>ブンカン</t>
    </rPh>
    <phoneticPr fontId="2"/>
  </si>
  <si>
    <t>トレーニング室等</t>
    <rPh sb="6" eb="7">
      <t>シツ</t>
    </rPh>
    <rPh sb="7" eb="8">
      <t>ナド</t>
    </rPh>
    <phoneticPr fontId="2"/>
  </si>
  <si>
    <t xml:space="preserve">      令和６年度は３０７日の開館の開館。</t>
    <phoneticPr fontId="2"/>
  </si>
  <si>
    <t>（注）子育てプラザは、令和２年度は２７６日、令和３年度は３１２日、 令和４年度及び令和５年度は３１０日、</t>
    <phoneticPr fontId="2"/>
  </si>
  <si>
    <r>
      <t xml:space="preserve"> 　</t>
    </r>
    <r>
      <rPr>
        <sz val="10"/>
        <color theme="0"/>
        <rFont val="ＭＳ Ｐゴシック"/>
        <family val="3"/>
        <charset val="128"/>
      </rPr>
      <t>令和</t>
    </r>
    <r>
      <rPr>
        <sz val="10"/>
        <rFont val="ＭＳ Ｐゴシック"/>
        <family val="3"/>
        <charset val="128"/>
      </rPr>
      <t xml:space="preserve">  ６</t>
    </r>
    <rPh sb="2" eb="4">
      <t>レイワネンド</t>
    </rPh>
    <phoneticPr fontId="2"/>
  </si>
  <si>
    <r>
      <t>　</t>
    </r>
    <r>
      <rPr>
        <sz val="10"/>
        <rFont val="ＭＳ Ｐゴシック"/>
        <family val="3"/>
        <charset val="128"/>
      </rPr>
      <t>　 　   　６</t>
    </r>
    <phoneticPr fontId="2"/>
  </si>
  <si>
    <r>
      <t xml:space="preserve">     　</t>
    </r>
    <r>
      <rPr>
        <sz val="10"/>
        <color theme="0"/>
        <rFont val="ＭＳ Ｐ明朝"/>
        <family val="1"/>
        <charset val="128"/>
      </rPr>
      <t>令　和</t>
    </r>
    <r>
      <rPr>
        <sz val="10"/>
        <rFont val="ＭＳ Ｐ明朝"/>
        <family val="1"/>
        <charset val="128"/>
      </rPr>
      <t>　６　</t>
    </r>
    <r>
      <rPr>
        <sz val="10"/>
        <color theme="0"/>
        <rFont val="ＭＳ Ｐ明朝"/>
        <family val="1"/>
        <charset val="128"/>
      </rPr>
      <t>年</t>
    </r>
    <phoneticPr fontId="2"/>
  </si>
  <si>
    <t>　令和   ２年度</t>
    <rPh sb="1" eb="3">
      <t>レイワ</t>
    </rPh>
    <rPh sb="7" eb="9">
      <t>ネンド</t>
    </rPh>
    <rPh sb="8" eb="9">
      <t>ド</t>
    </rPh>
    <phoneticPr fontId="2"/>
  </si>
  <si>
    <t>（注）令和５年度は改修工事のため、共催展ならびに一般展の開催なし。</t>
    <rPh sb="17" eb="20">
      <t>キョウサイテン</t>
    </rPh>
    <rPh sb="24" eb="27">
      <t>イッパンテン</t>
    </rPh>
    <rPh sb="28" eb="30">
      <t>カイサイ</t>
    </rPh>
    <phoneticPr fontId="2"/>
  </si>
  <si>
    <t xml:space="preserve">（注）「グリーンスポーツセンター」及び「市民プール」は令和３年度末に廃止、  </t>
    <rPh sb="1" eb="2">
      <t>チュウ</t>
    </rPh>
    <phoneticPr fontId="2"/>
  </si>
  <si>
    <t>　　　 「レクリエーションスポーツ広場」は令和５年末に廃止、「豊橋球場」は令和６年９月末に廃止。</t>
    <rPh sb="17" eb="19">
      <t>ヒロバ</t>
    </rPh>
    <rPh sb="21" eb="23">
      <t>レイワ</t>
    </rPh>
    <rPh sb="24" eb="25">
      <t>ネン</t>
    </rPh>
    <rPh sb="25" eb="26">
      <t>マツ</t>
    </rPh>
    <rPh sb="27" eb="29">
      <t>ハイシ</t>
    </rPh>
    <rPh sb="31" eb="33">
      <t>トヨハシ</t>
    </rPh>
    <rPh sb="33" eb="35">
      <t>キュウジョウ</t>
    </rPh>
    <rPh sb="37" eb="39">
      <t>レイワ</t>
    </rPh>
    <rPh sb="40" eb="41">
      <t>ネン</t>
    </rPh>
    <rPh sb="42" eb="43">
      <t>ガツ</t>
    </rPh>
    <rPh sb="43" eb="44">
      <t>マツ</t>
    </rPh>
    <rPh sb="45" eb="47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</si>
</sst>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_ "/>
    <numFmt numFmtId="177" formatCode="#,##0.00_ "/>
    <numFmt numFmtId="178" formatCode="#,##0.0_ "/>
    <numFmt numFmtId="179" formatCode="#,##0_ ;\-#,##0_ ;&quot;- &quot;"/>
    <numFmt numFmtId="180" formatCode="#,##0_ ;\-#,##0_ ;&quot;… &quot;"/>
    <numFmt numFmtId="181" formatCode="#,##0_ \ \ \ \ \ \ \ "/>
    <numFmt numFmtId="182" formatCode="#,##0.0_ ;\-#,##0.0_ ;&quot;- &quot;"/>
    <numFmt numFmtId="183" formatCode="#,##0_ \ \ \ \ "/>
    <numFmt numFmtId="184" formatCode="#,##0_ \ \ \ \ \ \ \ \ "/>
    <numFmt numFmtId="185" formatCode="#,##0_ \ \ \ \ \ \ "/>
    <numFmt numFmtId="186" formatCode="#,##0_ \ \ \ \ \ "/>
    <numFmt numFmtId="187" formatCode="#,##0_ \ \ \ \ \ ;;&quot;-      &quot;"/>
    <numFmt numFmtId="188" formatCode="#,##0_ \ \ \ \ ;;&quot;-     &quot;"/>
    <numFmt numFmtId="189" formatCode="#,##0.0_ ;\-#,##0.0_ ;&quot;… &quot;"/>
    <numFmt numFmtId="190" formatCode="#,##0_ \ \ "/>
    <numFmt numFmtId="191" formatCode="#,##0_ \ \ \ "/>
    <numFmt numFmtId="192" formatCode="#,##0_ ;[Red]\-#,##0\ "/>
    <numFmt numFmtId="193" formatCode="0.0%"/>
    <numFmt numFmtId="194" formatCode="#,##0_);[Red]\(#,##0\)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5.5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9.5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6"/>
      <color theme="0"/>
      <name val="ＭＳ Ｐ明朝"/>
      <family val="1"/>
      <charset val="128"/>
    </font>
    <font>
      <sz val="10"/>
      <color theme="0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trike/>
      <sz val="10"/>
      <color rgb="FFFF0000"/>
      <name val="ＭＳ Ｐ明朝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47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6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460">
    <xf numFmtId="0" fontId="0" fillId="0" borderId="0" xfId="0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18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distributed"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13" xfId="0" applyNumberFormat="1" applyFont="1" applyFill="1" applyBorder="1" applyAlignment="1" applyProtection="1">
      <alignment vertical="center"/>
    </xf>
    <xf numFmtId="186" fontId="4" fillId="0" borderId="13" xfId="0" applyNumberFormat="1" applyFont="1" applyFill="1" applyBorder="1" applyAlignment="1" applyProtection="1">
      <alignment vertical="center"/>
    </xf>
    <xf numFmtId="179" fontId="4" fillId="0" borderId="0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179" fontId="4" fillId="0" borderId="13" xfId="0" applyNumberFormat="1" applyFont="1" applyFill="1" applyBorder="1" applyAlignment="1" applyProtection="1">
      <alignment vertical="center"/>
    </xf>
    <xf numFmtId="178" fontId="4" fillId="0" borderId="13" xfId="0" applyNumberFormat="1" applyFont="1" applyFill="1" applyBorder="1" applyAlignment="1" applyProtection="1">
      <alignment vertical="center"/>
    </xf>
    <xf numFmtId="179" fontId="4" fillId="0" borderId="17" xfId="0" applyNumberFormat="1" applyFont="1" applyFill="1" applyBorder="1" applyAlignment="1" applyProtection="1">
      <alignment vertical="center"/>
    </xf>
    <xf numFmtId="179" fontId="4" fillId="0" borderId="20" xfId="0" applyNumberFormat="1" applyFont="1" applyFill="1" applyBorder="1" applyAlignment="1" applyProtection="1">
      <alignment vertical="center"/>
    </xf>
    <xf numFmtId="177" fontId="4" fillId="0" borderId="20" xfId="0" applyNumberFormat="1" applyFont="1" applyFill="1" applyBorder="1" applyAlignment="1" applyProtection="1">
      <alignment vertical="center"/>
    </xf>
    <xf numFmtId="181" fontId="4" fillId="0" borderId="11" xfId="0" applyNumberFormat="1" applyFont="1" applyFill="1" applyBorder="1" applyAlignment="1" applyProtection="1">
      <alignment horizontal="center" vertical="center"/>
    </xf>
    <xf numFmtId="181" fontId="4" fillId="0" borderId="12" xfId="0" applyNumberFormat="1" applyFont="1" applyFill="1" applyBorder="1" applyAlignment="1" applyProtection="1">
      <alignment horizontal="center" vertical="center"/>
    </xf>
    <xf numFmtId="179" fontId="4" fillId="0" borderId="0" xfId="0" applyNumberFormat="1" applyFont="1" applyFill="1" applyBorder="1" applyAlignment="1" applyProtection="1">
      <alignment horizontal="right" vertical="center"/>
    </xf>
    <xf numFmtId="176" fontId="4" fillId="0" borderId="1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20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81" fontId="4" fillId="0" borderId="11" xfId="0" applyNumberFormat="1" applyFont="1" applyFill="1" applyBorder="1" applyAlignment="1">
      <alignment horizontal="center" vertical="center"/>
    </xf>
    <xf numFmtId="181" fontId="4" fillId="0" borderId="14" xfId="0" applyNumberFormat="1" applyFont="1" applyFill="1" applyBorder="1" applyAlignment="1">
      <alignment horizontal="center" vertical="center"/>
    </xf>
    <xf numFmtId="181" fontId="4" fillId="0" borderId="12" xfId="0" applyNumberFormat="1" applyFont="1" applyFill="1" applyBorder="1" applyAlignment="1">
      <alignment horizontal="center" vertical="center"/>
    </xf>
    <xf numFmtId="185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Border="1" applyAlignment="1">
      <alignment vertical="center"/>
    </xf>
    <xf numFmtId="191" fontId="4" fillId="0" borderId="0" xfId="0" applyNumberFormat="1" applyFont="1" applyFill="1" applyBorder="1" applyAlignment="1">
      <alignment vertical="center"/>
    </xf>
    <xf numFmtId="190" fontId="4" fillId="0" borderId="0" xfId="0" applyNumberFormat="1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vertical="center"/>
    </xf>
    <xf numFmtId="0" fontId="4" fillId="0" borderId="10" xfId="0" applyNumberFormat="1" applyFont="1" applyFill="1" applyBorder="1" applyAlignment="1" applyProtection="1">
      <alignment horizontal="right" vertical="center"/>
    </xf>
    <xf numFmtId="0" fontId="4" fillId="0" borderId="18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81" fontId="4" fillId="0" borderId="14" xfId="0" applyNumberFormat="1" applyFont="1" applyFill="1" applyBorder="1" applyAlignment="1" applyProtection="1">
      <alignment horizontal="center" vertical="center"/>
    </xf>
    <xf numFmtId="184" fontId="4" fillId="0" borderId="0" xfId="0" applyNumberFormat="1" applyFont="1" applyFill="1" applyBorder="1" applyAlignment="1" applyProtection="1">
      <alignment vertical="center"/>
    </xf>
    <xf numFmtId="183" fontId="4" fillId="0" borderId="0" xfId="0" applyNumberFormat="1" applyFont="1" applyFill="1" applyBorder="1" applyAlignment="1" applyProtection="1">
      <alignment vertical="center"/>
    </xf>
    <xf numFmtId="185" fontId="4" fillId="0" borderId="0" xfId="0" applyNumberFormat="1" applyFont="1" applyFill="1" applyBorder="1" applyAlignment="1" applyProtection="1">
      <alignment vertical="center"/>
    </xf>
    <xf numFmtId="188" fontId="4" fillId="0" borderId="0" xfId="0" applyNumberFormat="1" applyFont="1" applyFill="1" applyBorder="1" applyAlignment="1" applyProtection="1">
      <alignment vertical="center"/>
    </xf>
    <xf numFmtId="49" fontId="4" fillId="0" borderId="25" xfId="0" applyNumberFormat="1" applyFont="1" applyFill="1" applyBorder="1" applyAlignment="1" applyProtection="1">
      <alignment vertical="center"/>
    </xf>
    <xf numFmtId="49" fontId="4" fillId="0" borderId="29" xfId="0" applyNumberFormat="1" applyFont="1" applyFill="1" applyBorder="1" applyAlignment="1" applyProtection="1">
      <alignment vertical="center"/>
    </xf>
    <xf numFmtId="49" fontId="4" fillId="0" borderId="19" xfId="0" applyNumberFormat="1" applyFont="1" applyFill="1" applyBorder="1" applyAlignment="1" applyProtection="1">
      <alignment vertical="center"/>
    </xf>
    <xf numFmtId="49" fontId="4" fillId="0" borderId="26" xfId="0" applyNumberFormat="1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179" fontId="4" fillId="0" borderId="15" xfId="0" applyNumberFormat="1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9" fontId="3" fillId="0" borderId="15" xfId="0" applyNumberFormat="1" applyFont="1" applyFill="1" applyBorder="1" applyAlignment="1" applyProtection="1">
      <alignment horizontal="center" vertical="center"/>
    </xf>
    <xf numFmtId="192" fontId="4" fillId="0" borderId="0" xfId="44" applyNumberFormat="1" applyFont="1" applyFill="1" applyBorder="1" applyAlignment="1" applyProtection="1">
      <alignment vertical="center"/>
    </xf>
    <xf numFmtId="186" fontId="4" fillId="0" borderId="0" xfId="0" applyNumberFormat="1" applyFont="1" applyFill="1" applyBorder="1" applyAlignment="1" applyProtection="1">
      <alignment vertical="center"/>
    </xf>
    <xf numFmtId="176" fontId="4" fillId="0" borderId="22" xfId="0" applyNumberFormat="1" applyFont="1" applyFill="1" applyBorder="1" applyAlignment="1" applyProtection="1">
      <alignment vertical="center"/>
    </xf>
    <xf numFmtId="176" fontId="4" fillId="0" borderId="25" xfId="0" applyNumberFormat="1" applyFont="1" applyFill="1" applyBorder="1" applyAlignment="1" applyProtection="1">
      <alignment vertical="center"/>
    </xf>
    <xf numFmtId="3" fontId="4" fillId="0" borderId="25" xfId="41" applyNumberFormat="1" applyFont="1" applyFill="1" applyBorder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4" fillId="0" borderId="11" xfId="42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176" fontId="4" fillId="0" borderId="15" xfId="0" applyNumberFormat="1" applyFont="1" applyFill="1" applyBorder="1" applyAlignment="1" applyProtection="1">
      <alignment vertical="center"/>
      <protection locked="0"/>
    </xf>
    <xf numFmtId="176" fontId="4" fillId="0" borderId="13" xfId="0" applyNumberFormat="1" applyFont="1" applyFill="1" applyBorder="1" applyAlignment="1" applyProtection="1">
      <alignment vertical="center"/>
      <protection locked="0"/>
    </xf>
    <xf numFmtId="181" fontId="4" fillId="0" borderId="22" xfId="0" applyNumberFormat="1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horizontal="distributed" vertical="center"/>
    </xf>
    <xf numFmtId="181" fontId="4" fillId="0" borderId="24" xfId="0" applyNumberFormat="1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distributed" vertical="center"/>
    </xf>
    <xf numFmtId="0" fontId="34" fillId="0" borderId="0" xfId="0" applyFont="1" applyFill="1" applyBorder="1" applyAlignment="1" applyProtection="1">
      <alignment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right" vertical="center"/>
    </xf>
    <xf numFmtId="0" fontId="4" fillId="0" borderId="18" xfId="0" applyNumberFormat="1" applyFont="1" applyFill="1" applyBorder="1" applyAlignment="1">
      <alignment vertical="center"/>
    </xf>
    <xf numFmtId="187" fontId="4" fillId="0" borderId="13" xfId="0" applyNumberFormat="1" applyFont="1" applyFill="1" applyBorder="1" applyAlignment="1">
      <alignment vertical="center"/>
    </xf>
    <xf numFmtId="183" fontId="4" fillId="0" borderId="13" xfId="0" applyNumberFormat="1" applyFont="1" applyFill="1" applyBorder="1" applyAlignment="1">
      <alignment vertical="center"/>
    </xf>
    <xf numFmtId="183" fontId="4" fillId="0" borderId="13" xfId="0" applyNumberFormat="1" applyFont="1" applyFill="1" applyBorder="1" applyAlignment="1" applyProtection="1">
      <alignment vertical="center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30" xfId="0" applyNumberFormat="1" applyFont="1" applyFill="1" applyBorder="1" applyAlignment="1" applyProtection="1">
      <alignment horizontal="center" vertical="center"/>
    </xf>
    <xf numFmtId="179" fontId="4" fillId="0" borderId="0" xfId="0" applyNumberFormat="1" applyFont="1" applyFill="1" applyBorder="1" applyAlignment="1" applyProtection="1">
      <alignment vertical="center"/>
      <protection locked="0"/>
    </xf>
    <xf numFmtId="179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24" xfId="0" applyFont="1" applyFill="1" applyBorder="1" applyAlignment="1" applyProtection="1">
      <alignment horizontal="center" vertical="center"/>
    </xf>
    <xf numFmtId="49" fontId="8" fillId="0" borderId="20" xfId="0" applyNumberFormat="1" applyFont="1" applyFill="1" applyBorder="1" applyAlignment="1" applyProtection="1">
      <alignment horizontal="center" vertical="center"/>
    </xf>
    <xf numFmtId="179" fontId="8" fillId="0" borderId="0" xfId="0" applyNumberFormat="1" applyFont="1" applyFill="1" applyBorder="1" applyAlignment="1" applyProtection="1">
      <alignment vertical="center"/>
      <protection locked="0"/>
    </xf>
    <xf numFmtId="179" fontId="8" fillId="0" borderId="15" xfId="0" applyNumberFormat="1" applyFont="1" applyFill="1" applyBorder="1" applyAlignment="1" applyProtection="1">
      <alignment vertical="center"/>
      <protection locked="0"/>
    </xf>
    <xf numFmtId="181" fontId="4" fillId="0" borderId="23" xfId="0" applyNumberFormat="1" applyFont="1" applyFill="1" applyBorder="1" applyAlignment="1" applyProtection="1">
      <alignment horizontal="center" vertical="center"/>
    </xf>
    <xf numFmtId="179" fontId="8" fillId="0" borderId="20" xfId="0" applyNumberFormat="1" applyFont="1" applyFill="1" applyBorder="1" applyAlignment="1" applyProtection="1">
      <alignment vertical="center"/>
      <protection locked="0"/>
    </xf>
    <xf numFmtId="49" fontId="4" fillId="0" borderId="22" xfId="0" applyNumberFormat="1" applyFont="1" applyFill="1" applyBorder="1" applyAlignment="1" applyProtection="1">
      <alignment vertical="center"/>
    </xf>
    <xf numFmtId="49" fontId="8" fillId="0" borderId="22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49" fontId="4" fillId="0" borderId="21" xfId="0" applyNumberFormat="1" applyFont="1" applyFill="1" applyBorder="1" applyAlignment="1" applyProtection="1">
      <alignment vertical="center"/>
    </xf>
    <xf numFmtId="49" fontId="8" fillId="0" borderId="21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179" fontId="8" fillId="0" borderId="13" xfId="0" applyNumberFormat="1" applyFont="1" applyFill="1" applyBorder="1" applyAlignment="1" applyProtection="1">
      <alignment vertical="center"/>
      <protection locked="0"/>
    </xf>
    <xf numFmtId="177" fontId="8" fillId="0" borderId="0" xfId="0" applyNumberFormat="1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horizontal="right" vertical="center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horizontal="right" vertical="center"/>
      <protection locked="0"/>
    </xf>
    <xf numFmtId="187" fontId="4" fillId="0" borderId="13" xfId="0" applyNumberFormat="1" applyFont="1" applyFill="1" applyBorder="1" applyAlignment="1" applyProtection="1">
      <alignment vertical="center"/>
      <protection locked="0"/>
    </xf>
    <xf numFmtId="187" fontId="4" fillId="0" borderId="0" xfId="0" applyNumberFormat="1" applyFont="1" applyFill="1" applyBorder="1" applyAlignment="1" applyProtection="1">
      <alignment vertical="center"/>
      <protection locked="0"/>
    </xf>
    <xf numFmtId="176" fontId="8" fillId="0" borderId="13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horizontal="distributed" vertical="center"/>
    </xf>
    <xf numFmtId="179" fontId="4" fillId="0" borderId="20" xfId="0" applyNumberFormat="1" applyFont="1" applyFill="1" applyBorder="1" applyAlignment="1" applyProtection="1">
      <alignment vertical="center"/>
      <protection locked="0"/>
    </xf>
    <xf numFmtId="179" fontId="4" fillId="0" borderId="15" xfId="0" applyNumberFormat="1" applyFont="1" applyFill="1" applyBorder="1" applyAlignment="1" applyProtection="1">
      <alignment vertical="center"/>
      <protection locked="0"/>
    </xf>
    <xf numFmtId="179" fontId="8" fillId="0" borderId="13" xfId="45" applyNumberFormat="1" applyFont="1" applyFill="1" applyBorder="1" applyAlignment="1">
      <alignment vertical="center"/>
    </xf>
    <xf numFmtId="49" fontId="4" fillId="0" borderId="15" xfId="45" applyNumberFormat="1" applyFont="1" applyBorder="1" applyAlignment="1">
      <alignment horizontal="center" vertical="center"/>
    </xf>
    <xf numFmtId="49" fontId="4" fillId="0" borderId="15" xfId="45" applyNumberFormat="1" applyFont="1" applyBorder="1" applyAlignment="1">
      <alignment horizontal="distributed" vertical="center"/>
    </xf>
    <xf numFmtId="0" fontId="8" fillId="0" borderId="33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vertical="center"/>
    </xf>
    <xf numFmtId="49" fontId="4" fillId="0" borderId="27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horizontal="right" vertical="center"/>
    </xf>
    <xf numFmtId="178" fontId="4" fillId="0" borderId="13" xfId="0" applyNumberFormat="1" applyFont="1" applyFill="1" applyBorder="1" applyAlignment="1" applyProtection="1">
      <alignment vertical="center"/>
      <protection locked="0"/>
    </xf>
    <xf numFmtId="183" fontId="4" fillId="0" borderId="13" xfId="0" applyNumberFormat="1" applyFont="1" applyFill="1" applyBorder="1" applyAlignment="1" applyProtection="1">
      <alignment vertical="center"/>
      <protection locked="0"/>
    </xf>
    <xf numFmtId="185" fontId="4" fillId="0" borderId="0" xfId="0" applyNumberFormat="1" applyFont="1" applyFill="1" applyBorder="1" applyAlignment="1" applyProtection="1">
      <alignment vertical="center"/>
      <protection locked="0"/>
    </xf>
    <xf numFmtId="183" fontId="4" fillId="0" borderId="0" xfId="0" applyNumberFormat="1" applyFont="1" applyFill="1" applyBorder="1" applyAlignment="1" applyProtection="1">
      <alignment vertical="center"/>
      <protection locked="0"/>
    </xf>
    <xf numFmtId="191" fontId="4" fillId="0" borderId="0" xfId="0" applyNumberFormat="1" applyFont="1" applyFill="1" applyBorder="1" applyAlignment="1" applyProtection="1">
      <alignment vertical="center"/>
      <protection locked="0"/>
    </xf>
    <xf numFmtId="190" fontId="4" fillId="0" borderId="0" xfId="0" applyNumberFormat="1" applyFont="1" applyFill="1" applyBorder="1" applyAlignment="1" applyProtection="1">
      <alignment vertical="center"/>
      <protection locked="0"/>
    </xf>
    <xf numFmtId="188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20" xfId="0" applyNumberFormat="1" applyFont="1" applyFill="1" applyBorder="1" applyAlignment="1" applyProtection="1">
      <alignment vertical="center"/>
      <protection locked="0"/>
    </xf>
    <xf numFmtId="186" fontId="4" fillId="0" borderId="13" xfId="0" applyNumberFormat="1" applyFont="1" applyFill="1" applyBorder="1" applyAlignment="1" applyProtection="1">
      <alignment vertical="center"/>
      <protection locked="0"/>
    </xf>
    <xf numFmtId="186" fontId="4" fillId="0" borderId="0" xfId="0" applyNumberFormat="1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194" fontId="4" fillId="0" borderId="0" xfId="0" applyNumberFormat="1" applyFont="1" applyFill="1" applyBorder="1" applyAlignment="1" applyProtection="1">
      <alignment vertical="center"/>
    </xf>
    <xf numFmtId="194" fontId="4" fillId="0" borderId="0" xfId="44" applyNumberFormat="1" applyFont="1" applyFill="1" applyBorder="1" applyAlignment="1" applyProtection="1">
      <alignment vertical="center"/>
    </xf>
    <xf numFmtId="194" fontId="8" fillId="0" borderId="20" xfId="0" applyNumberFormat="1" applyFont="1" applyFill="1" applyBorder="1" applyAlignment="1" applyProtection="1">
      <alignment vertical="center"/>
      <protection locked="0"/>
    </xf>
    <xf numFmtId="194" fontId="8" fillId="0" borderId="0" xfId="0" applyNumberFormat="1" applyFont="1" applyFill="1" applyBorder="1" applyAlignment="1" applyProtection="1">
      <alignment vertical="center"/>
      <protection locked="0"/>
    </xf>
    <xf numFmtId="194" fontId="8" fillId="0" borderId="0" xfId="0" applyNumberFormat="1" applyFont="1" applyFill="1" applyBorder="1" applyAlignment="1" applyProtection="1">
      <alignment horizontal="right" vertical="center"/>
      <protection locked="0"/>
    </xf>
    <xf numFmtId="194" fontId="4" fillId="0" borderId="15" xfId="0" applyNumberFormat="1" applyFont="1" applyFill="1" applyBorder="1" applyAlignment="1" applyProtection="1">
      <alignment vertical="center"/>
    </xf>
    <xf numFmtId="194" fontId="8" fillId="0" borderId="15" xfId="0" applyNumberFormat="1" applyFont="1" applyFill="1" applyBorder="1" applyAlignment="1" applyProtection="1">
      <alignment vertical="center"/>
      <protection locked="0"/>
    </xf>
    <xf numFmtId="179" fontId="40" fillId="0" borderId="0" xfId="0" applyNumberFormat="1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distributed" vertical="center"/>
    </xf>
    <xf numFmtId="0" fontId="41" fillId="0" borderId="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horizontal="distributed" vertical="center"/>
    </xf>
    <xf numFmtId="179" fontId="8" fillId="0" borderId="15" xfId="0" applyNumberFormat="1" applyFont="1" applyFill="1" applyBorder="1" applyAlignment="1" applyProtection="1">
      <alignment horizontal="right" vertical="center"/>
    </xf>
    <xf numFmtId="179" fontId="8" fillId="0" borderId="34" xfId="0" applyNumberFormat="1" applyFont="1" applyFill="1" applyBorder="1" applyAlignment="1" applyProtection="1">
      <alignment vertical="center"/>
      <protection locked="0"/>
    </xf>
    <xf numFmtId="177" fontId="8" fillId="0" borderId="15" xfId="0" applyNumberFormat="1" applyFont="1" applyFill="1" applyBorder="1" applyAlignment="1" applyProtection="1">
      <alignment vertical="center"/>
      <protection locked="0"/>
    </xf>
    <xf numFmtId="178" fontId="8" fillId="0" borderId="13" xfId="0" applyNumberFormat="1" applyFont="1" applyFill="1" applyBorder="1" applyAlignment="1" applyProtection="1">
      <alignment vertical="center"/>
      <protection locked="0"/>
    </xf>
    <xf numFmtId="178" fontId="8" fillId="0" borderId="0" xfId="0" applyNumberFormat="1" applyFont="1" applyFill="1" applyBorder="1" applyAlignment="1" applyProtection="1">
      <alignment vertical="center"/>
      <protection locked="0"/>
    </xf>
    <xf numFmtId="178" fontId="4" fillId="0" borderId="34" xfId="0" applyNumberFormat="1" applyFont="1" applyFill="1" applyBorder="1" applyAlignment="1" applyProtection="1">
      <alignment vertical="center"/>
      <protection locked="0"/>
    </xf>
    <xf numFmtId="178" fontId="4" fillId="0" borderId="15" xfId="0" applyNumberFormat="1" applyFont="1" applyFill="1" applyBorder="1" applyAlignment="1" applyProtection="1">
      <alignment vertical="center"/>
      <protection locked="0"/>
    </xf>
    <xf numFmtId="187" fontId="8" fillId="0" borderId="34" xfId="0" applyNumberFormat="1" applyFont="1" applyFill="1" applyBorder="1" applyAlignment="1" applyProtection="1">
      <alignment vertical="center"/>
      <protection locked="0"/>
    </xf>
    <xf numFmtId="187" fontId="8" fillId="0" borderId="15" xfId="0" applyNumberFormat="1" applyFont="1" applyFill="1" applyBorder="1" applyAlignment="1" applyProtection="1">
      <alignment vertical="center"/>
      <protection locked="0"/>
    </xf>
    <xf numFmtId="187" fontId="8" fillId="0" borderId="15" xfId="0" applyNumberFormat="1" applyFont="1" applyFill="1" applyBorder="1" applyAlignment="1">
      <alignment vertical="center"/>
    </xf>
    <xf numFmtId="183" fontId="8" fillId="0" borderId="34" xfId="0" applyNumberFormat="1" applyFont="1" applyFill="1" applyBorder="1" applyAlignment="1" applyProtection="1">
      <alignment vertical="center"/>
      <protection locked="0"/>
    </xf>
    <xf numFmtId="185" fontId="8" fillId="0" borderId="15" xfId="0" applyNumberFormat="1" applyFont="1" applyFill="1" applyBorder="1" applyAlignment="1" applyProtection="1">
      <alignment vertical="center"/>
      <protection locked="0"/>
    </xf>
    <xf numFmtId="183" fontId="8" fillId="0" borderId="15" xfId="0" applyNumberFormat="1" applyFont="1" applyFill="1" applyBorder="1" applyAlignment="1" applyProtection="1">
      <alignment vertical="center"/>
      <protection locked="0"/>
    </xf>
    <xf numFmtId="191" fontId="8" fillId="0" borderId="15" xfId="0" applyNumberFormat="1" applyFont="1" applyFill="1" applyBorder="1" applyAlignment="1" applyProtection="1">
      <alignment vertical="center"/>
      <protection locked="0"/>
    </xf>
    <xf numFmtId="190" fontId="8" fillId="0" borderId="15" xfId="0" applyNumberFormat="1" applyFont="1" applyFill="1" applyBorder="1" applyAlignment="1" applyProtection="1">
      <alignment vertical="center"/>
      <protection locked="0"/>
    </xf>
    <xf numFmtId="188" fontId="8" fillId="0" borderId="15" xfId="0" applyNumberFormat="1" applyFont="1" applyFill="1" applyBorder="1" applyAlignment="1">
      <alignment vertical="center"/>
    </xf>
    <xf numFmtId="188" fontId="8" fillId="0" borderId="15" xfId="0" applyNumberFormat="1" applyFont="1" applyFill="1" applyBorder="1" applyAlignment="1" applyProtection="1">
      <alignment vertical="center"/>
      <protection locked="0"/>
    </xf>
    <xf numFmtId="184" fontId="8" fillId="0" borderId="15" xfId="0" applyNumberFormat="1" applyFont="1" applyFill="1" applyBorder="1" applyAlignment="1" applyProtection="1">
      <alignment vertical="center"/>
      <protection locked="0"/>
    </xf>
    <xf numFmtId="184" fontId="4" fillId="0" borderId="0" xfId="0" applyNumberFormat="1" applyFont="1" applyFill="1" applyBorder="1" applyAlignment="1" applyProtection="1">
      <alignment vertical="center"/>
      <protection locked="0"/>
    </xf>
    <xf numFmtId="176" fontId="8" fillId="0" borderId="20" xfId="0" applyNumberFormat="1" applyFont="1" applyFill="1" applyBorder="1" applyAlignment="1" applyProtection="1">
      <alignment vertical="center"/>
      <protection locked="0"/>
    </xf>
    <xf numFmtId="176" fontId="8" fillId="0" borderId="15" xfId="0" applyNumberFormat="1" applyFont="1" applyFill="1" applyBorder="1" applyAlignment="1" applyProtection="1">
      <alignment vertical="center"/>
      <protection locked="0"/>
    </xf>
    <xf numFmtId="176" fontId="8" fillId="0" borderId="15" xfId="0" applyNumberFormat="1" applyFont="1" applyFill="1" applyBorder="1" applyAlignment="1" applyProtection="1">
      <alignment horizontal="right" vertical="center"/>
    </xf>
    <xf numFmtId="194" fontId="4" fillId="0" borderId="20" xfId="0" applyNumberFormat="1" applyFont="1" applyFill="1" applyBorder="1" applyAlignment="1" applyProtection="1">
      <alignment vertical="center"/>
      <protection locked="0"/>
    </xf>
    <xf numFmtId="194" fontId="4" fillId="0" borderId="0" xfId="0" applyNumberFormat="1" applyFont="1" applyFill="1" applyBorder="1" applyAlignment="1" applyProtection="1">
      <alignment vertical="center"/>
      <protection locked="0"/>
    </xf>
    <xf numFmtId="194" fontId="4" fillId="0" borderId="0" xfId="0" applyNumberFormat="1" applyFont="1" applyFill="1" applyBorder="1" applyAlignment="1" applyProtection="1">
      <alignment horizontal="right" vertical="center"/>
      <protection locked="0"/>
    </xf>
    <xf numFmtId="194" fontId="4" fillId="0" borderId="15" xfId="0" applyNumberFormat="1" applyFont="1" applyFill="1" applyBorder="1" applyAlignment="1" applyProtection="1">
      <alignment vertical="center"/>
      <protection locked="0"/>
    </xf>
    <xf numFmtId="176" fontId="8" fillId="0" borderId="34" xfId="0" applyNumberFormat="1" applyFont="1" applyFill="1" applyBorder="1" applyAlignment="1" applyProtection="1">
      <alignment vertical="center"/>
      <protection locked="0"/>
    </xf>
    <xf numFmtId="186" fontId="8" fillId="0" borderId="34" xfId="0" applyNumberFormat="1" applyFont="1" applyFill="1" applyBorder="1" applyAlignment="1" applyProtection="1">
      <alignment vertical="center"/>
      <protection locked="0"/>
    </xf>
    <xf numFmtId="186" fontId="8" fillId="0" borderId="15" xfId="0" applyNumberFormat="1" applyFont="1" applyFill="1" applyBorder="1" applyAlignment="1" applyProtection="1">
      <alignment vertical="center"/>
      <protection locked="0"/>
    </xf>
    <xf numFmtId="49" fontId="8" fillId="0" borderId="15" xfId="0" applyNumberFormat="1" applyFont="1" applyFill="1" applyBorder="1" applyAlignment="1" applyProtection="1">
      <alignment horizontal="distributed" vertical="center"/>
    </xf>
    <xf numFmtId="49" fontId="4" fillId="0" borderId="0" xfId="0" applyNumberFormat="1" applyFont="1" applyFill="1" applyBorder="1" applyAlignment="1" applyProtection="1">
      <alignment horizontal="distributed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179" fontId="8" fillId="0" borderId="15" xfId="0" applyNumberFormat="1" applyFont="1" applyFill="1" applyBorder="1" applyAlignment="1" applyProtection="1">
      <alignment vertical="center"/>
    </xf>
    <xf numFmtId="176" fontId="4" fillId="0" borderId="34" xfId="0" applyNumberFormat="1" applyFont="1" applyFill="1" applyBorder="1" applyAlignment="1" applyProtection="1">
      <alignment vertical="center"/>
      <protection locked="0"/>
    </xf>
    <xf numFmtId="0" fontId="8" fillId="0" borderId="13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34" xfId="0" applyNumberFormat="1" applyFont="1" applyFill="1" applyBorder="1" applyAlignment="1" applyProtection="1">
      <alignment vertical="center"/>
      <protection locked="0"/>
    </xf>
    <xf numFmtId="176" fontId="8" fillId="0" borderId="15" xfId="0" applyNumberFormat="1" applyFont="1" applyFill="1" applyBorder="1" applyAlignment="1" applyProtection="1">
      <alignment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27" xfId="0" applyNumberFormat="1" applyFont="1" applyFill="1" applyBorder="1" applyAlignment="1" applyProtection="1">
      <alignment horizontal="center" vertical="center"/>
    </xf>
    <xf numFmtId="0" fontId="4" fillId="19" borderId="11" xfId="45" applyFont="1" applyFill="1" applyBorder="1" applyAlignment="1">
      <alignment horizontal="center" vertical="center"/>
    </xf>
    <xf numFmtId="0" fontId="4" fillId="19" borderId="12" xfId="45" applyFont="1" applyFill="1" applyBorder="1" applyAlignment="1">
      <alignment horizontal="center" vertical="center"/>
    </xf>
    <xf numFmtId="49" fontId="4" fillId="19" borderId="22" xfId="45" applyNumberFormat="1" applyFont="1" applyFill="1" applyBorder="1" applyAlignment="1">
      <alignment vertical="center"/>
    </xf>
    <xf numFmtId="0" fontId="4" fillId="0" borderId="0" xfId="45" applyFont="1" applyAlignment="1">
      <alignment vertical="center"/>
    </xf>
    <xf numFmtId="0" fontId="4" fillId="0" borderId="0" xfId="45" applyFont="1" applyAlignment="1">
      <alignment horizontal="right" vertical="center"/>
    </xf>
    <xf numFmtId="0" fontId="4" fillId="0" borderId="18" xfId="45" applyFont="1" applyBorder="1" applyAlignment="1">
      <alignment horizontal="center" vertical="center"/>
    </xf>
    <xf numFmtId="0" fontId="8" fillId="0" borderId="16" xfId="45" applyFont="1" applyBorder="1" applyAlignment="1">
      <alignment horizontal="center" vertical="center"/>
    </xf>
    <xf numFmtId="0" fontId="4" fillId="0" borderId="16" xfId="45" applyFont="1" applyBorder="1" applyAlignment="1">
      <alignment horizontal="center" vertical="center"/>
    </xf>
    <xf numFmtId="0" fontId="4" fillId="0" borderId="16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/>
    </xf>
    <xf numFmtId="0" fontId="8" fillId="0" borderId="0" xfId="45" applyFont="1" applyAlignment="1">
      <alignment horizontal="center" vertical="center"/>
    </xf>
    <xf numFmtId="0" fontId="4" fillId="0" borderId="0" xfId="45" applyFont="1" applyAlignment="1">
      <alignment horizontal="center" vertical="center"/>
    </xf>
    <xf numFmtId="0" fontId="4" fillId="0" borderId="15" xfId="45" applyFont="1" applyBorder="1" applyAlignment="1">
      <alignment horizontal="center" vertical="center"/>
    </xf>
    <xf numFmtId="179" fontId="4" fillId="0" borderId="0" xfId="45" applyNumberFormat="1" applyFont="1" applyAlignment="1">
      <alignment vertical="center"/>
    </xf>
    <xf numFmtId="179" fontId="8" fillId="0" borderId="17" xfId="45" applyNumberFormat="1" applyFont="1" applyFill="1" applyBorder="1" applyAlignment="1">
      <alignment vertical="center"/>
    </xf>
    <xf numFmtId="179" fontId="8" fillId="0" borderId="20" xfId="45" applyNumberFormat="1" applyFont="1" applyFill="1" applyBorder="1" applyAlignment="1">
      <alignment vertical="center"/>
    </xf>
    <xf numFmtId="179" fontId="4" fillId="0" borderId="0" xfId="45" applyNumberFormat="1" applyFont="1" applyFill="1" applyAlignment="1" applyProtection="1">
      <alignment vertical="center"/>
      <protection locked="0"/>
    </xf>
    <xf numFmtId="179" fontId="8" fillId="0" borderId="34" xfId="45" applyNumberFormat="1" applyFont="1" applyFill="1" applyBorder="1" applyAlignment="1">
      <alignment vertical="center"/>
    </xf>
    <xf numFmtId="179" fontId="4" fillId="0" borderId="15" xfId="45" applyNumberFormat="1" applyFont="1" applyFill="1" applyBorder="1" applyAlignment="1" applyProtection="1">
      <alignment vertical="center"/>
      <protection locked="0"/>
    </xf>
    <xf numFmtId="0" fontId="4" fillId="0" borderId="11" xfId="45" applyFont="1" applyBorder="1" applyAlignment="1">
      <alignment horizontal="center" vertical="center"/>
    </xf>
    <xf numFmtId="0" fontId="4" fillId="0" borderId="14" xfId="45" applyFont="1" applyBorder="1" applyAlignment="1">
      <alignment horizontal="center" vertical="center"/>
    </xf>
    <xf numFmtId="0" fontId="4" fillId="0" borderId="12" xfId="45" applyFont="1" applyBorder="1" applyAlignment="1">
      <alignment horizontal="center" vertical="center"/>
    </xf>
    <xf numFmtId="49" fontId="4" fillId="0" borderId="0" xfId="45" applyNumberFormat="1" applyFont="1" applyAlignment="1">
      <alignment horizontal="center" vertical="center"/>
    </xf>
    <xf numFmtId="176" fontId="4" fillId="0" borderId="13" xfId="45" applyNumberFormat="1" applyFont="1" applyBorder="1" applyAlignment="1">
      <alignment vertical="center"/>
    </xf>
    <xf numFmtId="176" fontId="4" fillId="0" borderId="0" xfId="45" applyNumberFormat="1" applyFont="1" applyAlignment="1">
      <alignment vertical="center"/>
    </xf>
    <xf numFmtId="49" fontId="4" fillId="0" borderId="22" xfId="45" applyNumberFormat="1" applyFont="1" applyBorder="1" applyAlignment="1">
      <alignment horizontal="center" vertical="center"/>
    </xf>
    <xf numFmtId="176" fontId="4" fillId="0" borderId="13" xfId="45" applyNumberFormat="1" applyFont="1" applyBorder="1" applyAlignment="1" applyProtection="1">
      <alignment vertical="center"/>
      <protection locked="0"/>
    </xf>
    <xf numFmtId="176" fontId="4" fillId="0" borderId="0" xfId="45" applyNumberFormat="1" applyFont="1" applyAlignment="1" applyProtection="1">
      <alignment vertical="center"/>
      <protection locked="0"/>
    </xf>
    <xf numFmtId="49" fontId="8" fillId="0" borderId="15" xfId="45" applyNumberFormat="1" applyFont="1" applyBorder="1" applyAlignment="1">
      <alignment horizontal="center" vertical="center"/>
    </xf>
    <xf numFmtId="176" fontId="8" fillId="0" borderId="34" xfId="45" applyNumberFormat="1" applyFont="1" applyFill="1" applyBorder="1" applyAlignment="1" applyProtection="1">
      <alignment vertical="center"/>
      <protection locked="0"/>
    </xf>
    <xf numFmtId="176" fontId="8" fillId="0" borderId="15" xfId="45" applyNumberFormat="1" applyFont="1" applyFill="1" applyBorder="1" applyAlignment="1" applyProtection="1">
      <alignment vertical="center"/>
      <protection locked="0"/>
    </xf>
    <xf numFmtId="49" fontId="8" fillId="0" borderId="22" xfId="45" applyNumberFormat="1" applyFont="1" applyBorder="1" applyAlignment="1">
      <alignment horizontal="center" vertical="center"/>
    </xf>
    <xf numFmtId="176" fontId="8" fillId="0" borderId="13" xfId="45" applyNumberFormat="1" applyFont="1" applyFill="1" applyBorder="1" applyAlignment="1" applyProtection="1">
      <alignment vertical="center"/>
      <protection locked="0"/>
    </xf>
    <xf numFmtId="176" fontId="8" fillId="0" borderId="0" xfId="45" applyNumberFormat="1" applyFont="1" applyFill="1" applyAlignment="1" applyProtection="1">
      <alignment vertical="center"/>
      <protection locked="0"/>
    </xf>
    <xf numFmtId="176" fontId="4" fillId="0" borderId="13" xfId="45" applyNumberFormat="1" applyFont="1" applyFill="1" applyBorder="1" applyAlignment="1" applyProtection="1">
      <alignment vertical="center"/>
      <protection locked="0"/>
    </xf>
    <xf numFmtId="176" fontId="4" fillId="0" borderId="0" xfId="45" applyNumberFormat="1" applyFont="1" applyFill="1" applyAlignment="1" applyProtection="1">
      <alignment vertical="center"/>
      <protection locked="0"/>
    </xf>
    <xf numFmtId="176" fontId="4" fillId="0" borderId="34" xfId="45" applyNumberFormat="1" applyFont="1" applyFill="1" applyBorder="1" applyAlignment="1" applyProtection="1">
      <alignment vertical="center"/>
      <protection locked="0"/>
    </xf>
    <xf numFmtId="176" fontId="4" fillId="0" borderId="15" xfId="45" applyNumberFormat="1" applyFont="1" applyFill="1" applyBorder="1" applyAlignment="1" applyProtection="1">
      <alignment vertical="center"/>
      <protection locked="0"/>
    </xf>
    <xf numFmtId="0" fontId="4" fillId="0" borderId="27" xfId="45" applyFont="1" applyBorder="1" applyAlignment="1">
      <alignment vertical="center"/>
    </xf>
    <xf numFmtId="0" fontId="4" fillId="0" borderId="18" xfId="45" applyFont="1" applyBorder="1" applyAlignment="1">
      <alignment vertical="center"/>
    </xf>
    <xf numFmtId="180" fontId="4" fillId="0" borderId="0" xfId="45" applyNumberFormat="1" applyFont="1" applyAlignment="1">
      <alignment horizontal="right" vertical="center"/>
    </xf>
    <xf numFmtId="179" fontId="4" fillId="0" borderId="0" xfId="45" applyNumberFormat="1" applyFont="1" applyAlignment="1">
      <alignment horizontal="right" vertical="center"/>
    </xf>
    <xf numFmtId="189" fontId="4" fillId="0" borderId="0" xfId="45" applyNumberFormat="1" applyFont="1" applyAlignment="1">
      <alignment vertical="center"/>
    </xf>
    <xf numFmtId="189" fontId="4" fillId="0" borderId="0" xfId="45" applyNumberFormat="1" applyFont="1" applyAlignment="1">
      <alignment horizontal="right" vertical="center"/>
    </xf>
    <xf numFmtId="180" fontId="4" fillId="0" borderId="0" xfId="45" applyNumberFormat="1" applyFont="1" applyAlignment="1" applyProtection="1">
      <alignment horizontal="right" vertical="center"/>
      <protection locked="0"/>
    </xf>
    <xf numFmtId="176" fontId="4" fillId="0" borderId="0" xfId="45" applyNumberFormat="1" applyFont="1" applyAlignment="1" applyProtection="1">
      <alignment horizontal="right" vertical="center"/>
      <protection locked="0"/>
    </xf>
    <xf numFmtId="178" fontId="4" fillId="0" borderId="0" xfId="45" applyNumberFormat="1" applyFont="1" applyAlignment="1" applyProtection="1">
      <alignment vertical="center"/>
      <protection locked="0"/>
    </xf>
    <xf numFmtId="178" fontId="4" fillId="0" borderId="0" xfId="45" applyNumberFormat="1" applyFont="1" applyAlignment="1" applyProtection="1">
      <alignment horizontal="right" vertical="center"/>
      <protection locked="0"/>
    </xf>
    <xf numFmtId="180" fontId="4" fillId="0" borderId="0" xfId="45" applyNumberFormat="1" applyFont="1" applyAlignment="1">
      <alignment vertical="center"/>
    </xf>
    <xf numFmtId="0" fontId="32" fillId="0" borderId="0" xfId="45" applyFont="1" applyAlignment="1">
      <alignment horizontal="left" vertical="center" readingOrder="1"/>
    </xf>
    <xf numFmtId="193" fontId="4" fillId="0" borderId="0" xfId="46" applyNumberFormat="1" applyFont="1" applyFill="1" applyBorder="1" applyAlignment="1" applyProtection="1">
      <alignment vertical="center"/>
    </xf>
    <xf numFmtId="180" fontId="8" fillId="0" borderId="15" xfId="45" applyNumberFormat="1" applyFont="1" applyFill="1" applyBorder="1" applyAlignment="1" applyProtection="1">
      <alignment horizontal="right" vertical="center"/>
      <protection locked="0"/>
    </xf>
    <xf numFmtId="176" fontId="8" fillId="0" borderId="15" xfId="45" applyNumberFormat="1" applyFont="1" applyFill="1" applyBorder="1" applyAlignment="1" applyProtection="1">
      <alignment horizontal="right" vertical="center"/>
      <protection locked="0"/>
    </xf>
    <xf numFmtId="179" fontId="8" fillId="0" borderId="15" xfId="45" applyNumberFormat="1" applyFont="1" applyFill="1" applyBorder="1" applyAlignment="1">
      <alignment horizontal="right" vertical="center"/>
    </xf>
    <xf numFmtId="178" fontId="8" fillId="0" borderId="15" xfId="45" applyNumberFormat="1" applyFont="1" applyFill="1" applyBorder="1" applyAlignment="1" applyProtection="1">
      <alignment vertical="center"/>
      <protection locked="0"/>
    </xf>
    <xf numFmtId="178" fontId="8" fillId="0" borderId="15" xfId="45" applyNumberFormat="1" applyFont="1" applyFill="1" applyBorder="1" applyAlignment="1" applyProtection="1">
      <alignment horizontal="right" vertical="center"/>
      <protection locked="0"/>
    </xf>
    <xf numFmtId="49" fontId="4" fillId="0" borderId="0" xfId="45" applyNumberFormat="1" applyFont="1" applyAlignment="1">
      <alignment vertical="center"/>
    </xf>
    <xf numFmtId="179" fontId="4" fillId="0" borderId="13" xfId="45" applyNumberFormat="1" applyFont="1" applyBorder="1" applyAlignment="1">
      <alignment vertical="center"/>
    </xf>
    <xf numFmtId="49" fontId="4" fillId="0" borderId="22" xfId="45" applyNumberFormat="1" applyFont="1" applyBorder="1" applyAlignment="1">
      <alignment vertical="center"/>
    </xf>
    <xf numFmtId="179" fontId="4" fillId="0" borderId="13" xfId="45" applyNumberFormat="1" applyFont="1" applyBorder="1" applyAlignment="1" applyProtection="1">
      <alignment vertical="center"/>
      <protection locked="0"/>
    </xf>
    <xf numFmtId="179" fontId="4" fillId="0" borderId="0" xfId="45" applyNumberFormat="1" applyFont="1" applyAlignment="1" applyProtection="1">
      <alignment vertical="center"/>
      <protection locked="0"/>
    </xf>
    <xf numFmtId="49" fontId="8" fillId="0" borderId="22" xfId="45" applyNumberFormat="1" applyFont="1" applyBorder="1" applyAlignment="1">
      <alignment vertical="center"/>
    </xf>
    <xf numFmtId="179" fontId="8" fillId="0" borderId="13" xfId="45" applyNumberFormat="1" applyFont="1" applyFill="1" applyBorder="1" applyAlignment="1" applyProtection="1">
      <alignment vertical="center"/>
      <protection locked="0"/>
    </xf>
    <xf numFmtId="179" fontId="8" fillId="0" borderId="0" xfId="45" applyNumberFormat="1" applyFont="1" applyFill="1" applyAlignment="1" applyProtection="1">
      <alignment vertical="center"/>
      <protection locked="0"/>
    </xf>
    <xf numFmtId="179" fontId="4" fillId="0" borderId="13" xfId="45" applyNumberFormat="1" applyFont="1" applyFill="1" applyBorder="1" applyAlignment="1" applyProtection="1">
      <alignment vertical="center"/>
      <protection locked="0"/>
    </xf>
    <xf numFmtId="179" fontId="4" fillId="0" borderId="34" xfId="45" applyNumberFormat="1" applyFont="1" applyFill="1" applyBorder="1" applyAlignment="1" applyProtection="1">
      <alignment vertical="center"/>
      <protection locked="0"/>
    </xf>
    <xf numFmtId="49" fontId="10" fillId="0" borderId="0" xfId="45" applyNumberFormat="1" applyFont="1" applyAlignment="1">
      <alignment vertical="center"/>
    </xf>
    <xf numFmtId="178" fontId="4" fillId="0" borderId="0" xfId="45" applyNumberFormat="1" applyFont="1" applyAlignment="1">
      <alignment vertical="center"/>
    </xf>
    <xf numFmtId="182" fontId="4" fillId="0" borderId="0" xfId="45" applyNumberFormat="1" applyFont="1" applyAlignment="1">
      <alignment vertical="center"/>
    </xf>
    <xf numFmtId="182" fontId="4" fillId="0" borderId="0" xfId="45" applyNumberFormat="1" applyFont="1" applyAlignment="1">
      <alignment horizontal="right" vertical="center"/>
    </xf>
    <xf numFmtId="180" fontId="4" fillId="0" borderId="0" xfId="45" applyNumberFormat="1" applyFont="1" applyAlignment="1" applyProtection="1">
      <alignment vertical="center"/>
      <protection locked="0"/>
    </xf>
    <xf numFmtId="49" fontId="8" fillId="0" borderId="15" xfId="45" applyNumberFormat="1" applyFont="1" applyBorder="1" applyAlignment="1">
      <alignment vertical="center"/>
    </xf>
    <xf numFmtId="180" fontId="8" fillId="0" borderId="15" xfId="45" applyNumberFormat="1" applyFont="1" applyFill="1" applyBorder="1" applyAlignment="1" applyProtection="1">
      <alignment vertical="center"/>
      <protection locked="0"/>
    </xf>
    <xf numFmtId="0" fontId="3" fillId="0" borderId="0" xfId="45" applyFont="1" applyAlignment="1">
      <alignment vertical="center"/>
    </xf>
    <xf numFmtId="0" fontId="3" fillId="0" borderId="0" xfId="45" applyFont="1" applyAlignment="1">
      <alignment horizontal="right" vertical="center"/>
    </xf>
    <xf numFmtId="0" fontId="3" fillId="0" borderId="11" xfId="45" applyFont="1" applyBorder="1" applyAlignment="1">
      <alignment horizontal="center" vertical="center"/>
    </xf>
    <xf numFmtId="0" fontId="3" fillId="0" borderId="14" xfId="45" applyFont="1" applyBorder="1" applyAlignment="1">
      <alignment horizontal="center" vertical="center"/>
    </xf>
    <xf numFmtId="49" fontId="10" fillId="0" borderId="22" xfId="45" applyNumberFormat="1" applyFont="1" applyBorder="1" applyAlignment="1">
      <alignment vertical="center"/>
    </xf>
    <xf numFmtId="49" fontId="2" fillId="0" borderId="21" xfId="45" applyNumberFormat="1" applyFont="1" applyBorder="1" applyAlignment="1">
      <alignment vertical="center"/>
    </xf>
    <xf numFmtId="176" fontId="3" fillId="0" borderId="0" xfId="45" applyNumberFormat="1" applyFont="1" applyAlignment="1">
      <alignment vertical="center"/>
    </xf>
    <xf numFmtId="179" fontId="8" fillId="0" borderId="34" xfId="45" applyNumberFormat="1" applyFont="1" applyFill="1" applyBorder="1" applyAlignment="1" applyProtection="1">
      <alignment vertical="center"/>
      <protection locked="0"/>
    </xf>
    <xf numFmtId="179" fontId="8" fillId="0" borderId="15" xfId="45" applyNumberFormat="1" applyFont="1" applyFill="1" applyBorder="1" applyAlignment="1" applyProtection="1">
      <alignment vertical="center"/>
      <protection locked="0"/>
    </xf>
    <xf numFmtId="0" fontId="4" fillId="0" borderId="20" xfId="45" applyFont="1" applyBorder="1" applyAlignment="1">
      <alignment vertical="center"/>
    </xf>
    <xf numFmtId="179" fontId="8" fillId="0" borderId="0" xfId="45" applyNumberFormat="1" applyFont="1" applyFill="1" applyAlignment="1">
      <alignment vertical="center"/>
    </xf>
    <xf numFmtId="0" fontId="4" fillId="19" borderId="0" xfId="45" applyFont="1" applyFill="1" applyAlignment="1">
      <alignment vertical="center"/>
    </xf>
    <xf numFmtId="0" fontId="4" fillId="19" borderId="0" xfId="45" applyFont="1" applyFill="1" applyAlignment="1">
      <alignment horizontal="right" vertical="center"/>
    </xf>
    <xf numFmtId="49" fontId="4" fillId="19" borderId="0" xfId="45" applyNumberFormat="1" applyFont="1" applyFill="1" applyAlignment="1">
      <alignment vertical="center"/>
    </xf>
    <xf numFmtId="179" fontId="8" fillId="0" borderId="13" xfId="45" applyNumberFormat="1" applyFont="1" applyBorder="1" applyAlignment="1">
      <alignment vertical="center"/>
    </xf>
    <xf numFmtId="179" fontId="8" fillId="0" borderId="0" xfId="45" applyNumberFormat="1" applyFont="1" applyAlignment="1">
      <alignment vertical="center"/>
    </xf>
    <xf numFmtId="49" fontId="4" fillId="19" borderId="0" xfId="45" applyNumberFormat="1" applyFont="1" applyFill="1" applyAlignment="1">
      <alignment horizontal="center" vertical="center"/>
    </xf>
    <xf numFmtId="49" fontId="4" fillId="19" borderId="0" xfId="45" applyNumberFormat="1" applyFont="1" applyFill="1" applyAlignment="1">
      <alignment horizontal="distributed" vertical="center"/>
    </xf>
    <xf numFmtId="49" fontId="4" fillId="0" borderId="0" xfId="45" applyNumberFormat="1" applyFont="1" applyAlignment="1">
      <alignment horizontal="distributed" vertical="center"/>
    </xf>
    <xf numFmtId="179" fontId="4" fillId="0" borderId="0" xfId="45" applyNumberFormat="1" applyFont="1" applyAlignment="1" applyProtection="1">
      <alignment horizontal="right" vertical="center"/>
      <protection locked="0"/>
    </xf>
    <xf numFmtId="179" fontId="4" fillId="0" borderId="34" xfId="45" applyNumberFormat="1" applyFont="1" applyBorder="1" applyAlignment="1" applyProtection="1">
      <alignment vertical="center"/>
      <protection locked="0"/>
    </xf>
    <xf numFmtId="179" fontId="4" fillId="0" borderId="15" xfId="45" applyNumberFormat="1" applyFont="1" applyBorder="1" applyAlignment="1" applyProtection="1">
      <alignment vertical="center"/>
      <protection locked="0"/>
    </xf>
    <xf numFmtId="179" fontId="4" fillId="0" borderId="15" xfId="45" applyNumberFormat="1" applyFont="1" applyBorder="1" applyAlignment="1" applyProtection="1">
      <alignment horizontal="right" vertical="center"/>
      <protection locked="0"/>
    </xf>
    <xf numFmtId="179" fontId="4" fillId="0" borderId="0" xfId="45" applyNumberFormat="1" applyFont="1" applyAlignment="1">
      <alignment vertical="center"/>
    </xf>
    <xf numFmtId="180" fontId="4" fillId="0" borderId="0" xfId="0" applyNumberFormat="1" applyFont="1" applyFill="1" applyBorder="1" applyAlignment="1" applyProtection="1">
      <alignment vertical="center"/>
      <protection locked="0"/>
    </xf>
    <xf numFmtId="49" fontId="9" fillId="0" borderId="0" xfId="45" applyNumberFormat="1" applyFont="1" applyAlignment="1">
      <alignment horizontal="right" vertical="center"/>
    </xf>
    <xf numFmtId="49" fontId="9" fillId="0" borderId="0" xfId="45" applyNumberFormat="1" applyFont="1" applyAlignment="1">
      <alignment horizontal="left" vertical="center"/>
    </xf>
    <xf numFmtId="0" fontId="31" fillId="0" borderId="0" xfId="45" applyFont="1" applyAlignment="1">
      <alignment horizontal="left" vertical="center"/>
    </xf>
    <xf numFmtId="49" fontId="9" fillId="0" borderId="0" xfId="45" applyNumberFormat="1" applyFont="1" applyAlignment="1">
      <alignment vertical="center"/>
    </xf>
    <xf numFmtId="0" fontId="4" fillId="0" borderId="18" xfId="45" applyFont="1" applyBorder="1" applyAlignment="1">
      <alignment horizontal="center" vertical="center"/>
    </xf>
    <xf numFmtId="0" fontId="4" fillId="0" borderId="14" xfId="45" applyFont="1" applyBorder="1" applyAlignment="1">
      <alignment horizontal="center" vertical="center"/>
    </xf>
    <xf numFmtId="0" fontId="4" fillId="0" borderId="16" xfId="45" applyFont="1" applyBorder="1" applyAlignment="1">
      <alignment horizontal="center" vertical="center"/>
    </xf>
    <xf numFmtId="0" fontId="4" fillId="0" borderId="11" xfId="45" applyFont="1" applyBorder="1" applyAlignment="1">
      <alignment horizontal="center" vertical="center"/>
    </xf>
    <xf numFmtId="0" fontId="4" fillId="0" borderId="10" xfId="45" applyFont="1" applyBorder="1" applyAlignment="1">
      <alignment horizontal="center" vertical="center"/>
    </xf>
    <xf numFmtId="0" fontId="4" fillId="0" borderId="27" xfId="45" applyFont="1" applyBorder="1" applyAlignment="1">
      <alignment horizontal="center" vertical="center"/>
    </xf>
    <xf numFmtId="0" fontId="4" fillId="0" borderId="27" xfId="45" applyFont="1" applyBorder="1" applyAlignment="1">
      <alignment vertical="center"/>
    </xf>
    <xf numFmtId="0" fontId="4" fillId="0" borderId="12" xfId="45" applyFont="1" applyBorder="1" applyAlignment="1">
      <alignment horizontal="center" vertical="center"/>
    </xf>
    <xf numFmtId="0" fontId="4" fillId="0" borderId="23" xfId="45" applyFont="1" applyBorder="1" applyAlignment="1">
      <alignment horizontal="center" vertical="center"/>
    </xf>
    <xf numFmtId="0" fontId="4" fillId="0" borderId="12" xfId="45" applyFont="1" applyBorder="1" applyAlignment="1">
      <alignment horizontal="center" vertical="center" wrapText="1"/>
    </xf>
    <xf numFmtId="0" fontId="4" fillId="0" borderId="23" xfId="45" applyFont="1" applyBorder="1" applyAlignment="1">
      <alignment horizontal="center" vertical="center" wrapText="1"/>
    </xf>
    <xf numFmtId="0" fontId="4" fillId="0" borderId="14" xfId="45" applyFont="1" applyBorder="1" applyAlignment="1">
      <alignment horizontal="center" vertical="center" wrapText="1"/>
    </xf>
    <xf numFmtId="0" fontId="4" fillId="0" borderId="25" xfId="45" applyFont="1" applyBorder="1" applyAlignment="1">
      <alignment horizontal="center" vertical="center" wrapText="1"/>
    </xf>
    <xf numFmtId="0" fontId="4" fillId="0" borderId="29" xfId="45" applyFont="1" applyBorder="1" applyAlignment="1">
      <alignment horizontal="center" vertical="center" wrapText="1"/>
    </xf>
    <xf numFmtId="0" fontId="4" fillId="0" borderId="19" xfId="45" applyFont="1" applyBorder="1" applyAlignment="1">
      <alignment horizontal="center" vertical="center" wrapText="1"/>
    </xf>
    <xf numFmtId="0" fontId="4" fillId="0" borderId="26" xfId="45" applyFont="1" applyBorder="1" applyAlignment="1">
      <alignment horizontal="center" vertical="center" wrapText="1"/>
    </xf>
    <xf numFmtId="0" fontId="4" fillId="0" borderId="30" xfId="45" applyFont="1" applyBorder="1" applyAlignment="1">
      <alignment horizontal="center" vertical="center"/>
    </xf>
    <xf numFmtId="0" fontId="4" fillId="0" borderId="25" xfId="45" applyFont="1" applyBorder="1" applyAlignment="1">
      <alignment horizontal="center" vertical="center"/>
    </xf>
    <xf numFmtId="0" fontId="4" fillId="0" borderId="29" xfId="45" applyFont="1" applyBorder="1" applyAlignment="1">
      <alignment horizontal="center" vertical="center"/>
    </xf>
    <xf numFmtId="0" fontId="4" fillId="0" borderId="28" xfId="45" applyFont="1" applyBorder="1" applyAlignment="1">
      <alignment horizontal="center" vertical="center"/>
    </xf>
    <xf numFmtId="0" fontId="4" fillId="0" borderId="19" xfId="45" applyFont="1" applyBorder="1" applyAlignment="1">
      <alignment horizontal="center" vertical="center"/>
    </xf>
    <xf numFmtId="0" fontId="4" fillId="0" borderId="26" xfId="45" applyFont="1" applyBorder="1" applyAlignment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right" vertical="center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distributed"/>
    </xf>
    <xf numFmtId="0" fontId="4" fillId="0" borderId="23" xfId="0" applyFont="1" applyFill="1" applyBorder="1" applyAlignment="1" applyProtection="1">
      <alignment horizontal="center" vertical="distributed"/>
    </xf>
    <xf numFmtId="0" fontId="4" fillId="0" borderId="14" xfId="0" applyFont="1" applyFill="1" applyBorder="1" applyAlignment="1" applyProtection="1">
      <alignment horizontal="center" vertical="distributed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0" xfId="45" applyFont="1" applyBorder="1" applyAlignment="1">
      <alignment horizontal="right" vertical="center"/>
    </xf>
    <xf numFmtId="0" fontId="4" fillId="0" borderId="27" xfId="45" applyFont="1" applyBorder="1" applyAlignment="1">
      <alignment horizontal="right" vertical="center"/>
    </xf>
    <xf numFmtId="0" fontId="4" fillId="0" borderId="18" xfId="45" applyFont="1" applyBorder="1" applyAlignment="1">
      <alignment vertical="center"/>
    </xf>
    <xf numFmtId="0" fontId="4" fillId="0" borderId="10" xfId="45" applyFont="1" applyBorder="1" applyAlignment="1">
      <alignment horizontal="center" vertical="center" wrapText="1"/>
    </xf>
    <xf numFmtId="0" fontId="4" fillId="0" borderId="27" xfId="45" applyFont="1" applyBorder="1" applyAlignment="1">
      <alignment horizontal="center" vertical="center" wrapText="1"/>
    </xf>
    <xf numFmtId="0" fontId="4" fillId="0" borderId="18" xfId="45" applyFont="1" applyBorder="1" applyAlignment="1">
      <alignment horizontal="center" vertical="center" wrapText="1"/>
    </xf>
    <xf numFmtId="49" fontId="9" fillId="19" borderId="0" xfId="45" applyNumberFormat="1" applyFont="1" applyFill="1" applyAlignment="1">
      <alignment horizontal="right" vertical="center"/>
    </xf>
    <xf numFmtId="49" fontId="9" fillId="19" borderId="0" xfId="45" applyNumberFormat="1" applyFont="1" applyFill="1" applyAlignment="1">
      <alignment vertical="center"/>
    </xf>
    <xf numFmtId="0" fontId="4" fillId="19" borderId="18" xfId="45" applyFont="1" applyFill="1" applyBorder="1" applyAlignment="1">
      <alignment horizontal="center" vertical="center"/>
    </xf>
    <xf numFmtId="0" fontId="4" fillId="19" borderId="16" xfId="45" applyFont="1" applyFill="1" applyBorder="1" applyAlignment="1">
      <alignment horizontal="center" vertical="center"/>
    </xf>
    <xf numFmtId="0" fontId="4" fillId="19" borderId="14" xfId="45" applyFont="1" applyFill="1" applyBorder="1" applyAlignment="1">
      <alignment horizontal="center" vertical="center"/>
    </xf>
    <xf numFmtId="0" fontId="4" fillId="19" borderId="11" xfId="45" applyFont="1" applyFill="1" applyBorder="1" applyAlignment="1">
      <alignment horizontal="center" vertical="center"/>
    </xf>
    <xf numFmtId="0" fontId="4" fillId="19" borderId="10" xfId="45" applyFont="1" applyFill="1" applyBorder="1" applyAlignment="1">
      <alignment horizontal="center" vertical="center"/>
    </xf>
    <xf numFmtId="0" fontId="4" fillId="19" borderId="12" xfId="45" applyFont="1" applyFill="1" applyBorder="1" applyAlignment="1">
      <alignment horizontal="center" vertical="center"/>
    </xf>
    <xf numFmtId="179" fontId="4" fillId="0" borderId="0" xfId="45" applyNumberFormat="1" applyFont="1" applyAlignment="1">
      <alignment vertical="center"/>
    </xf>
    <xf numFmtId="49" fontId="4" fillId="19" borderId="0" xfId="45" applyNumberFormat="1" applyFont="1" applyFill="1" applyAlignment="1">
      <alignment vertical="center"/>
    </xf>
    <xf numFmtId="49" fontId="4" fillId="19" borderId="22" xfId="45" applyNumberFormat="1" applyFont="1" applyFill="1" applyBorder="1" applyAlignment="1">
      <alignment vertical="center"/>
    </xf>
    <xf numFmtId="49" fontId="8" fillId="19" borderId="0" xfId="45" applyNumberFormat="1" applyFont="1" applyFill="1" applyAlignment="1">
      <alignment vertical="center"/>
    </xf>
    <xf numFmtId="49" fontId="8" fillId="19" borderId="22" xfId="45" applyNumberFormat="1" applyFont="1" applyFill="1" applyBorder="1" applyAlignment="1">
      <alignment vertical="center"/>
    </xf>
    <xf numFmtId="0" fontId="3" fillId="0" borderId="11" xfId="45" applyFont="1" applyBorder="1" applyAlignment="1">
      <alignment horizontal="center" vertical="center"/>
    </xf>
    <xf numFmtId="49" fontId="7" fillId="0" borderId="0" xfId="45" applyNumberFormat="1" applyFont="1" applyAlignment="1">
      <alignment vertical="center"/>
    </xf>
    <xf numFmtId="0" fontId="3" fillId="0" borderId="18" xfId="45" applyFont="1" applyBorder="1" applyAlignment="1">
      <alignment horizontal="center" vertical="center"/>
    </xf>
    <xf numFmtId="0" fontId="3" fillId="0" borderId="14" xfId="45" applyFont="1" applyBorder="1" applyAlignment="1">
      <alignment horizontal="center" vertical="center"/>
    </xf>
    <xf numFmtId="0" fontId="3" fillId="0" borderId="16" xfId="45" applyFont="1" applyBorder="1" applyAlignment="1">
      <alignment horizontal="center" vertical="center"/>
    </xf>
    <xf numFmtId="0" fontId="3" fillId="0" borderId="10" xfId="45" applyFont="1" applyBorder="1" applyAlignment="1">
      <alignment horizontal="center" vertical="center"/>
    </xf>
    <xf numFmtId="0" fontId="3" fillId="0" borderId="27" xfId="45" applyFont="1" applyBorder="1" applyAlignment="1">
      <alignment horizontal="center" vertical="center"/>
    </xf>
    <xf numFmtId="0" fontId="3" fillId="0" borderId="27" xfId="45" applyFont="1" applyBorder="1" applyAlignment="1">
      <alignment vertical="center"/>
    </xf>
    <xf numFmtId="0" fontId="3" fillId="0" borderId="18" xfId="45" applyFont="1" applyBorder="1" applyAlignment="1">
      <alignment vertical="center"/>
    </xf>
    <xf numFmtId="0" fontId="3" fillId="0" borderId="12" xfId="45" applyFont="1" applyBorder="1" applyAlignment="1">
      <alignment horizontal="center" vertical="center"/>
    </xf>
    <xf numFmtId="0" fontId="4" fillId="0" borderId="27" xfId="45" applyFont="1" applyBorder="1" applyAlignment="1">
      <alignment horizontal="left" vertical="center"/>
    </xf>
    <xf numFmtId="0" fontId="4" fillId="0" borderId="18" xfId="45" applyFont="1" applyBorder="1" applyAlignment="1">
      <alignment horizontal="left" vertical="center"/>
    </xf>
    <xf numFmtId="49" fontId="9" fillId="0" borderId="0" xfId="45" applyNumberFormat="1" applyFont="1" applyAlignment="1">
      <alignment horizontal="center" vertical="center"/>
    </xf>
    <xf numFmtId="0" fontId="4" fillId="0" borderId="31" xfId="45" applyFont="1" applyBorder="1" applyAlignment="1">
      <alignment horizontal="center" vertical="center"/>
    </xf>
    <xf numFmtId="0" fontId="4" fillId="0" borderId="32" xfId="45" applyFont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56" fontId="9" fillId="0" borderId="0" xfId="0" applyNumberFormat="1" applyFont="1" applyFill="1" applyBorder="1" applyAlignment="1">
      <alignment horizontal="right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56" fontId="9" fillId="0" borderId="0" xfId="0" applyNumberFormat="1" applyFont="1" applyFill="1" applyBorder="1" applyAlignment="1">
      <alignment horizontal="left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56" fontId="9" fillId="0" borderId="0" xfId="0" applyNumberFormat="1" applyFont="1" applyFill="1" applyBorder="1" applyAlignment="1" applyProtection="1">
      <alignment horizontal="right" vertical="center"/>
    </xf>
    <xf numFmtId="56" fontId="9" fillId="0" borderId="0" xfId="0" applyNumberFormat="1" applyFont="1" applyFill="1" applyBorder="1" applyAlignment="1" applyProtection="1">
      <alignment vertical="center"/>
    </xf>
    <xf numFmtId="56" fontId="9" fillId="0" borderId="0" xfId="0" applyNumberFormat="1" applyFont="1" applyFill="1" applyBorder="1" applyAlignment="1" applyProtection="1">
      <alignment horizontal="left" vertical="center"/>
    </xf>
    <xf numFmtId="49" fontId="4" fillId="0" borderId="16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/>
    </xf>
    <xf numFmtId="49" fontId="4" fillId="0" borderId="19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27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4" fillId="0" borderId="18" xfId="0" applyNumberFormat="1" applyFont="1" applyFill="1" applyBorder="1" applyAlignment="1" applyProtection="1">
      <alignment horizontal="left" vertical="center"/>
    </xf>
    <xf numFmtId="49" fontId="8" fillId="0" borderId="10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horizontal="center" vertical="center" textRotation="255"/>
    </xf>
    <xf numFmtId="0" fontId="31" fillId="0" borderId="22" xfId="0" applyFont="1" applyFill="1" applyBorder="1" applyAlignment="1" applyProtection="1">
      <alignment horizontal="center" vertical="center" textRotation="255"/>
    </xf>
    <xf numFmtId="0" fontId="4" fillId="0" borderId="24" xfId="0" applyFont="1" applyFill="1" applyBorder="1" applyAlignment="1" applyProtection="1">
      <alignment horizontal="center" vertical="center" textRotation="255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6" xfId="0" applyFont="1" applyFill="1" applyBorder="1" applyAlignment="1" applyProtection="1">
      <alignment horizontal="center" vertical="center" textRotation="255"/>
    </xf>
    <xf numFmtId="0" fontId="4" fillId="0" borderId="24" xfId="0" applyFont="1" applyFill="1" applyBorder="1" applyAlignment="1" applyProtection="1">
      <alignment horizontal="center" vertical="center" textRotation="255" shrinkToFit="1"/>
    </xf>
    <xf numFmtId="0" fontId="4" fillId="0" borderId="22" xfId="0" applyFont="1" applyFill="1" applyBorder="1" applyAlignment="1" applyProtection="1">
      <alignment horizontal="center" vertical="center" textRotation="255" shrinkToFit="1"/>
    </xf>
    <xf numFmtId="0" fontId="4" fillId="0" borderId="26" xfId="0" applyFont="1" applyFill="1" applyBorder="1" applyAlignment="1" applyProtection="1">
      <alignment horizontal="center" vertical="center" textRotation="255" shrinkToFit="1"/>
    </xf>
    <xf numFmtId="0" fontId="4" fillId="0" borderId="23" xfId="0" applyFont="1" applyFill="1" applyBorder="1" applyAlignment="1" applyProtection="1">
      <alignment horizontal="center" vertical="center"/>
    </xf>
    <xf numFmtId="56" fontId="9" fillId="0" borderId="0" xfId="0" applyNumberFormat="1" applyFont="1" applyFill="1" applyBorder="1" applyAlignment="1" applyProtection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vertical="center"/>
    </xf>
    <xf numFmtId="181" fontId="4" fillId="0" borderId="0" xfId="0" applyNumberFormat="1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horizontal="distributed" vertical="center"/>
    </xf>
    <xf numFmtId="0" fontId="31" fillId="0" borderId="0" xfId="0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 shrinkToFit="1"/>
    </xf>
    <xf numFmtId="0" fontId="31" fillId="0" borderId="0" xfId="0" applyFont="1" applyFill="1" applyBorder="1" applyAlignment="1" applyProtection="1">
      <alignment horizontal="distributed" vertical="center" shrinkToFit="1"/>
    </xf>
    <xf numFmtId="0" fontId="36" fillId="0" borderId="15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30" xfId="42" applyFont="1" applyFill="1" applyBorder="1" applyAlignment="1" applyProtection="1">
      <alignment horizontal="center" vertical="center" wrapText="1"/>
    </xf>
    <xf numFmtId="0" fontId="4" fillId="0" borderId="28" xfId="42" applyFont="1" applyFill="1" applyBorder="1" applyAlignment="1" applyProtection="1">
      <alignment horizontal="center" vertical="center" wrapText="1"/>
    </xf>
    <xf numFmtId="0" fontId="4" fillId="0" borderId="27" xfId="42" applyFont="1" applyFill="1" applyBorder="1" applyAlignment="1" applyProtection="1">
      <alignment horizontal="center" vertical="center"/>
    </xf>
    <xf numFmtId="0" fontId="4" fillId="0" borderId="18" xfId="42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6" xr:uid="{DAB6C147-8EF6-4104-AB34-421FDCBFE396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B000000}"/>
    <cellStyle name="標準_14-26" xfId="41" xr:uid="{00000000-0005-0000-0000-00002C000000}"/>
    <cellStyle name="標準_14-26 (2)" xfId="42" xr:uid="{00000000-0005-0000-0000-00002D000000}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11</xdr:row>
      <xdr:rowOff>9524</xdr:rowOff>
    </xdr:from>
    <xdr:to>
      <xdr:col>5</xdr:col>
      <xdr:colOff>104775</xdr:colOff>
      <xdr:row>11</xdr:row>
      <xdr:rowOff>209402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AACF508-80A4-47AA-B006-82CDEC818E9B}"/>
            </a:ext>
          </a:extLst>
        </xdr:cNvPr>
        <xdr:cNvSpPr txBox="1">
          <a:spLocks noChangeArrowheads="1"/>
        </xdr:cNvSpPr>
      </xdr:nvSpPr>
      <xdr:spPr bwMode="auto">
        <a:xfrm>
          <a:off x="123824" y="3118484"/>
          <a:ext cx="2710083" cy="19987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資料：県統計課 「学校基本調査結果」　　　　             </a:t>
          </a:r>
        </a:p>
      </xdr:txBody>
    </xdr:sp>
    <xdr:clientData/>
  </xdr:twoCellAnchor>
  <xdr:twoCellAnchor>
    <xdr:from>
      <xdr:col>12</xdr:col>
      <xdr:colOff>239150</xdr:colOff>
      <xdr:row>11</xdr:row>
      <xdr:rowOff>160163</xdr:rowOff>
    </xdr:from>
    <xdr:to>
      <xdr:col>20</xdr:col>
      <xdr:colOff>126022</xdr:colOff>
      <xdr:row>13</xdr:row>
      <xdr:rowOff>73707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C34881AD-AF2B-473F-819B-801E01C4FD87}"/>
            </a:ext>
          </a:extLst>
        </xdr:cNvPr>
        <xdr:cNvGrpSpPr/>
      </xdr:nvGrpSpPr>
      <xdr:grpSpPr>
        <a:xfrm>
          <a:off x="5838092" y="3269123"/>
          <a:ext cx="2433124" cy="363710"/>
          <a:chOff x="444730" y="3868355"/>
          <a:chExt cx="2484766" cy="364021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5CEC4973-59D9-FC5C-4F6F-8832B2FC8C2B}"/>
              </a:ext>
            </a:extLst>
          </xdr:cNvPr>
          <xdr:cNvGrpSpPr/>
        </xdr:nvGrpSpPr>
        <xdr:grpSpPr>
          <a:xfrm>
            <a:off x="1872222" y="3868355"/>
            <a:ext cx="1057274" cy="364021"/>
            <a:chOff x="1538847" y="3858830"/>
            <a:chExt cx="1057274" cy="364021"/>
          </a:xfrm>
        </xdr:grpSpPr>
        <xdr:sp macro="" textlink="">
          <xdr:nvSpPr>
            <xdr:cNvPr id="7" name="Text Box 2">
              <a:extLst>
                <a:ext uri="{FF2B5EF4-FFF2-40B4-BE49-F238E27FC236}">
                  <a16:creationId xmlns:a16="http://schemas.microsoft.com/office/drawing/2014/main" id="{9EF8871C-C850-4D5B-0926-706A60C0140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45928" y="3858830"/>
              <a:ext cx="419100" cy="161925"/>
            </a:xfrm>
            <a:prstGeom prst="rect">
              <a:avLst/>
            </a:prstGeom>
            <a:noFill/>
            <a:ln w="0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進学者</a:t>
              </a:r>
            </a:p>
          </xdr:txBody>
        </xdr:sp>
        <xdr:sp macro="" textlink="">
          <xdr:nvSpPr>
            <xdr:cNvPr id="8" name="Text Box 3">
              <a:extLst>
                <a:ext uri="{FF2B5EF4-FFF2-40B4-BE49-F238E27FC236}">
                  <a16:creationId xmlns:a16="http://schemas.microsoft.com/office/drawing/2014/main" id="{1A6362E6-8B3C-63D0-FF5E-D27F62B46C7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38847" y="4060926"/>
              <a:ext cx="419100" cy="161925"/>
            </a:xfrm>
            <a:prstGeom prst="rect">
              <a:avLst/>
            </a:prstGeom>
            <a:noFill/>
            <a:ln w="0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総　数</a:t>
              </a:r>
            </a:p>
          </xdr:txBody>
        </xdr:sp>
        <xdr:sp macro="" textlink="">
          <xdr:nvSpPr>
            <xdr:cNvPr id="9" name="Text Box 4">
              <a:extLst>
                <a:ext uri="{FF2B5EF4-FFF2-40B4-BE49-F238E27FC236}">
                  <a16:creationId xmlns:a16="http://schemas.microsoft.com/office/drawing/2014/main" id="{90D3F3F1-FFBE-801A-4C51-AF87E575831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9871" y="3958636"/>
              <a:ext cx="476250" cy="171451"/>
            </a:xfrm>
            <a:prstGeom prst="rect">
              <a:avLst/>
            </a:prstGeom>
            <a:noFill/>
            <a:ln w="0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×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１００</a:t>
              </a:r>
            </a:p>
          </xdr:txBody>
        </xdr:sp>
      </xdr:grp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D1798CDA-0A9D-DF79-65AE-E5355E422F9F}"/>
              </a:ext>
            </a:extLst>
          </xdr:cNvPr>
          <xdr:cNvSpPr>
            <a:spLocks noChangeShapeType="1"/>
          </xdr:cNvSpPr>
        </xdr:nvSpPr>
        <xdr:spPr bwMode="auto">
          <a:xfrm flipV="1">
            <a:off x="1877704" y="4031885"/>
            <a:ext cx="382362" cy="703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3F8B66B-1C57-3D20-D758-7FDCA80961E2}"/>
              </a:ext>
            </a:extLst>
          </xdr:cNvPr>
          <xdr:cNvSpPr txBox="1"/>
        </xdr:nvSpPr>
        <xdr:spPr>
          <a:xfrm>
            <a:off x="444730" y="3911012"/>
            <a:ext cx="1489621" cy="2667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（注）    進学率＝</a:t>
            </a:r>
          </a:p>
        </xdr:txBody>
      </xdr:sp>
    </xdr:grpSp>
    <xdr:clientData/>
  </xdr:twoCellAnchor>
  <xdr:twoCellAnchor>
    <xdr:from>
      <xdr:col>15</xdr:col>
      <xdr:colOff>5564</xdr:colOff>
      <xdr:row>13</xdr:row>
      <xdr:rowOff>104334</xdr:rowOff>
    </xdr:from>
    <xdr:to>
      <xdr:col>28</xdr:col>
      <xdr:colOff>239439</xdr:colOff>
      <xdr:row>16</xdr:row>
      <xdr:rowOff>43521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AFE90FC4-EB11-4534-88F7-A3BC8F326027}"/>
            </a:ext>
          </a:extLst>
        </xdr:cNvPr>
        <xdr:cNvGrpSpPr/>
      </xdr:nvGrpSpPr>
      <xdr:grpSpPr>
        <a:xfrm>
          <a:off x="6603312" y="3663460"/>
          <a:ext cx="4383844" cy="403421"/>
          <a:chOff x="6858000" y="3143250"/>
          <a:chExt cx="5070158" cy="333375"/>
        </a:xfrm>
      </xdr:grpSpPr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id="{D5F245FC-C30E-6A18-1E9A-9F4F0DFFCD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58000" y="3209925"/>
            <a:ext cx="600075" cy="17145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就職率＝</a:t>
            </a:r>
          </a:p>
        </xdr:txBody>
      </xdr:sp>
      <xdr:sp macro="" textlink="">
        <xdr:nvSpPr>
          <xdr:cNvPr id="12" name="Text Box 7">
            <a:extLst>
              <a:ext uri="{FF2B5EF4-FFF2-40B4-BE49-F238E27FC236}">
                <a16:creationId xmlns:a16="http://schemas.microsoft.com/office/drawing/2014/main" id="{AEBB7D59-6FBF-99C0-50C4-5B3CD112FA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19974" y="3143250"/>
            <a:ext cx="4044932" cy="149014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就職者＋進学者及び専修学校等入学者のうち就職している者</a:t>
            </a: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F77CBA76-F8AD-6975-637D-9A458F912E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150" y="3314700"/>
            <a:ext cx="3714750" cy="161925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総　　　　　数</a:t>
            </a:r>
          </a:p>
        </xdr:txBody>
      </xdr:sp>
      <xdr:sp macro="" textlink="">
        <xdr:nvSpPr>
          <xdr:cNvPr id="14" name="Text Box 10">
            <a:extLst>
              <a:ext uri="{FF2B5EF4-FFF2-40B4-BE49-F238E27FC236}">
                <a16:creationId xmlns:a16="http://schemas.microsoft.com/office/drawing/2014/main" id="{A3E9982F-2EB3-E0D6-C137-859B01F034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51908" y="3195844"/>
            <a:ext cx="476250" cy="17145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１００</a:t>
            </a:r>
          </a:p>
        </xdr:txBody>
      </xdr:sp>
      <xdr:sp macro="" textlink="">
        <xdr:nvSpPr>
          <xdr:cNvPr id="15" name="Line 11">
            <a:extLst>
              <a:ext uri="{FF2B5EF4-FFF2-40B4-BE49-F238E27FC236}">
                <a16:creationId xmlns:a16="http://schemas.microsoft.com/office/drawing/2014/main" id="{E8F37725-A449-4E39-C2D8-9C92CBBE98A2}"/>
              </a:ext>
            </a:extLst>
          </xdr:cNvPr>
          <xdr:cNvSpPr>
            <a:spLocks noChangeShapeType="1"/>
          </xdr:cNvSpPr>
        </xdr:nvSpPr>
        <xdr:spPr bwMode="auto">
          <a:xfrm flipV="1">
            <a:off x="7477125" y="3285224"/>
            <a:ext cx="3955858" cy="1995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520504</xdr:colOff>
      <xdr:row>9</xdr:row>
      <xdr:rowOff>146926</xdr:rowOff>
    </xdr:from>
    <xdr:to>
      <xdr:col>14</xdr:col>
      <xdr:colOff>44304</xdr:colOff>
      <xdr:row>11</xdr:row>
      <xdr:rowOff>55976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B3FB770-E1EA-4BEE-8E3D-9DCE30C54C25}"/>
            </a:ext>
          </a:extLst>
        </xdr:cNvPr>
        <xdr:cNvGrpSpPr/>
      </xdr:nvGrpSpPr>
      <xdr:grpSpPr>
        <a:xfrm>
          <a:off x="5978769" y="3635714"/>
          <a:ext cx="2196661" cy="359216"/>
          <a:chOff x="3514725" y="3124200"/>
          <a:chExt cx="2343150" cy="36195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EF128083-705D-C5D5-DE83-17D148FBA0E3}"/>
              </a:ext>
            </a:extLst>
          </xdr:cNvPr>
          <xdr:cNvGrpSpPr/>
        </xdr:nvGrpSpPr>
        <xdr:grpSpPr>
          <a:xfrm>
            <a:off x="4800600" y="3124200"/>
            <a:ext cx="1057275" cy="361950"/>
            <a:chOff x="4467225" y="3114675"/>
            <a:chExt cx="1057275" cy="361950"/>
          </a:xfrm>
        </xdr:grpSpPr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0513F598-2C9F-C823-484F-36210091B10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7225" y="3114675"/>
              <a:ext cx="438150" cy="180975"/>
            </a:xfrm>
            <a:prstGeom prst="rect">
              <a:avLst/>
            </a:prstGeom>
            <a:noFill/>
            <a:ln w="0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進学者</a:t>
              </a:r>
            </a:p>
          </xdr:txBody>
        </xdr:sp>
        <xdr:sp macro="" textlink="">
          <xdr:nvSpPr>
            <xdr:cNvPr id="7" name="Text Box 3">
              <a:extLst>
                <a:ext uri="{FF2B5EF4-FFF2-40B4-BE49-F238E27FC236}">
                  <a16:creationId xmlns:a16="http://schemas.microsoft.com/office/drawing/2014/main" id="{7162BB98-4D44-EC0D-46CA-941F5EFC2C5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67225" y="3314700"/>
              <a:ext cx="419100" cy="161925"/>
            </a:xfrm>
            <a:prstGeom prst="rect">
              <a:avLst/>
            </a:prstGeom>
            <a:noFill/>
            <a:ln w="0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総　数</a:t>
              </a:r>
            </a:p>
          </xdr:txBody>
        </xdr:sp>
        <xdr:sp macro="" textlink="">
          <xdr:nvSpPr>
            <xdr:cNvPr id="8" name="Text Box 4">
              <a:extLst>
                <a:ext uri="{FF2B5EF4-FFF2-40B4-BE49-F238E27FC236}">
                  <a16:creationId xmlns:a16="http://schemas.microsoft.com/office/drawing/2014/main" id="{F86ABCFD-83E5-F76A-D6F8-A709D880301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048250" y="3219450"/>
              <a:ext cx="476250" cy="171450"/>
            </a:xfrm>
            <a:prstGeom prst="rect">
              <a:avLst/>
            </a:prstGeom>
            <a:noFill/>
            <a:ln w="0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×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１００</a:t>
              </a:r>
            </a:p>
          </xdr:txBody>
        </xdr:sp>
      </xdr:grpSp>
      <xdr:sp macro="" textlink="">
        <xdr:nvSpPr>
          <xdr:cNvPr id="4" name="Line 5">
            <a:extLst>
              <a:ext uri="{FF2B5EF4-FFF2-40B4-BE49-F238E27FC236}">
                <a16:creationId xmlns:a16="http://schemas.microsoft.com/office/drawing/2014/main" id="{A4182FAA-4C67-4295-A9A1-CBAC7B974A02}"/>
              </a:ext>
            </a:extLst>
          </xdr:cNvPr>
          <xdr:cNvSpPr>
            <a:spLocks noChangeShapeType="1"/>
          </xdr:cNvSpPr>
        </xdr:nvSpPr>
        <xdr:spPr bwMode="auto">
          <a:xfrm flipV="1">
            <a:off x="4762499" y="3305174"/>
            <a:ext cx="561975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A70DED98-728F-AC13-A047-8C590A122429}"/>
              </a:ext>
            </a:extLst>
          </xdr:cNvPr>
          <xdr:cNvSpPr txBox="1"/>
        </xdr:nvSpPr>
        <xdr:spPr>
          <a:xfrm>
            <a:off x="3514725" y="3171825"/>
            <a:ext cx="129540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（注）</a:t>
            </a:r>
            <a:r>
              <a:rPr kumimoji="1" lang="ja-JP" altLang="en-US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進学率</a:t>
            </a:r>
            <a:r>
              <a:rPr kumimoji="1" lang="ja-JP" altLang="en-US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＝</a:t>
            </a:r>
          </a:p>
        </xdr:txBody>
      </xdr:sp>
    </xdr:grpSp>
    <xdr:clientData/>
  </xdr:twoCellAnchor>
  <xdr:twoCellAnchor>
    <xdr:from>
      <xdr:col>10</xdr:col>
      <xdr:colOff>513475</xdr:colOff>
      <xdr:row>11</xdr:row>
      <xdr:rowOff>119575</xdr:rowOff>
    </xdr:from>
    <xdr:to>
      <xdr:col>19</xdr:col>
      <xdr:colOff>404792</xdr:colOff>
      <xdr:row>13</xdr:row>
      <xdr:rowOff>142289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ABDB0382-2CC1-49D4-941E-1D97D039E307}"/>
            </a:ext>
          </a:extLst>
        </xdr:cNvPr>
        <xdr:cNvGrpSpPr/>
      </xdr:nvGrpSpPr>
      <xdr:grpSpPr>
        <a:xfrm>
          <a:off x="6562583" y="4058529"/>
          <a:ext cx="4512554" cy="332203"/>
          <a:chOff x="6819900" y="3143250"/>
          <a:chExt cx="4895850" cy="333375"/>
        </a:xfrm>
      </xdr:grpSpPr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575E4D08-AB81-2403-C684-22389880FE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19900" y="3219450"/>
            <a:ext cx="600075" cy="17145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就職率＝</a:t>
            </a:r>
          </a:p>
        </xdr:txBody>
      </xdr:sp>
      <xdr:sp macro="" textlink="">
        <xdr:nvSpPr>
          <xdr:cNvPr id="11" name="Text Box 7">
            <a:extLst>
              <a:ext uri="{FF2B5EF4-FFF2-40B4-BE49-F238E27FC236}">
                <a16:creationId xmlns:a16="http://schemas.microsoft.com/office/drawing/2014/main" id="{BFBE2AC9-B4E6-51B8-DEE4-37684BE5A0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19975" y="3143250"/>
            <a:ext cx="3771900" cy="161925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就職者＋進学者及び専修学校等入学者のうち就職している者</a:t>
            </a:r>
          </a:p>
        </xdr:txBody>
      </xdr:sp>
      <xdr:sp macro="" textlink="">
        <xdr:nvSpPr>
          <xdr:cNvPr id="12" name="Text Box 9">
            <a:extLst>
              <a:ext uri="{FF2B5EF4-FFF2-40B4-BE49-F238E27FC236}">
                <a16:creationId xmlns:a16="http://schemas.microsoft.com/office/drawing/2014/main" id="{5457E807-855C-8F17-2F2A-27A27F4C1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150" y="3314700"/>
            <a:ext cx="3714750" cy="161925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総　　　　　数</a:t>
            </a:r>
          </a:p>
        </xdr:txBody>
      </xdr:sp>
      <xdr:sp macro="" textlink="">
        <xdr:nvSpPr>
          <xdr:cNvPr id="13" name="Text Box 10">
            <a:extLst>
              <a:ext uri="{FF2B5EF4-FFF2-40B4-BE49-F238E27FC236}">
                <a16:creationId xmlns:a16="http://schemas.microsoft.com/office/drawing/2014/main" id="{91EF358B-2F4E-A543-8CF0-331687040C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39500" y="3209925"/>
            <a:ext cx="476250" cy="17145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１００</a:t>
            </a:r>
          </a:p>
        </xdr:txBody>
      </xdr:sp>
      <xdr:sp macro="" textlink="">
        <xdr:nvSpPr>
          <xdr:cNvPr id="14" name="Line 11">
            <a:extLst>
              <a:ext uri="{FF2B5EF4-FFF2-40B4-BE49-F238E27FC236}">
                <a16:creationId xmlns:a16="http://schemas.microsoft.com/office/drawing/2014/main" id="{9398E79C-9DBE-4E03-BDF9-B67F09A4F3AC}"/>
              </a:ext>
            </a:extLst>
          </xdr:cNvPr>
          <xdr:cNvSpPr>
            <a:spLocks noChangeShapeType="1"/>
          </xdr:cNvSpPr>
        </xdr:nvSpPr>
        <xdr:spPr bwMode="auto">
          <a:xfrm>
            <a:off x="7429501" y="3305175"/>
            <a:ext cx="37147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110</xdr:row>
      <xdr:rowOff>38100</xdr:rowOff>
    </xdr:from>
    <xdr:to>
      <xdr:col>4</xdr:col>
      <xdr:colOff>38100</xdr:colOff>
      <xdr:row>111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>
          <a:spLocks/>
        </xdr:cNvSpPr>
      </xdr:nvSpPr>
      <xdr:spPr bwMode="auto">
        <a:xfrm>
          <a:off x="2152650" y="18554700"/>
          <a:ext cx="628650" cy="30480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</xdr:colOff>
      <xdr:row>112</xdr:row>
      <xdr:rowOff>38100</xdr:rowOff>
    </xdr:from>
    <xdr:to>
      <xdr:col>4</xdr:col>
      <xdr:colOff>38100</xdr:colOff>
      <xdr:row>116</xdr:row>
      <xdr:rowOff>190500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>
          <a:spLocks/>
        </xdr:cNvSpPr>
      </xdr:nvSpPr>
      <xdr:spPr bwMode="auto">
        <a:xfrm>
          <a:off x="2162175" y="18897600"/>
          <a:ext cx="619125" cy="819150"/>
        </a:xfrm>
        <a:prstGeom prst="leftBrace">
          <a:avLst>
            <a:gd name="adj1" fmla="val 1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</xdr:colOff>
      <xdr:row>149</xdr:row>
      <xdr:rowOff>38100</xdr:rowOff>
    </xdr:from>
    <xdr:to>
      <xdr:col>3</xdr:col>
      <xdr:colOff>114300</xdr:colOff>
      <xdr:row>152</xdr:row>
      <xdr:rowOff>152400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>
          <a:spLocks/>
        </xdr:cNvSpPr>
      </xdr:nvSpPr>
      <xdr:spPr bwMode="auto">
        <a:xfrm>
          <a:off x="2085975" y="25241250"/>
          <a:ext cx="85725" cy="971550"/>
        </a:xfrm>
        <a:prstGeom prst="leftBrace">
          <a:avLst>
            <a:gd name="adj1" fmla="val 1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885825</xdr:colOff>
      <xdr:row>5</xdr:row>
      <xdr:rowOff>200025</xdr:rowOff>
    </xdr:from>
    <xdr:to>
      <xdr:col>7</xdr:col>
      <xdr:colOff>76200</xdr:colOff>
      <xdr:row>6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4114800" y="10287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２）</a:t>
          </a:r>
        </a:p>
      </xdr:txBody>
    </xdr:sp>
    <xdr:clientData/>
  </xdr:twoCellAnchor>
  <xdr:twoCellAnchor>
    <xdr:from>
      <xdr:col>4</xdr:col>
      <xdr:colOff>0</xdr:colOff>
      <xdr:row>118</xdr:row>
      <xdr:rowOff>28135</xdr:rowOff>
    </xdr:from>
    <xdr:to>
      <xdr:col>4</xdr:col>
      <xdr:colOff>41324</xdr:colOff>
      <xdr:row>120</xdr:row>
      <xdr:rowOff>189969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>
          <a:spLocks/>
        </xdr:cNvSpPr>
      </xdr:nvSpPr>
      <xdr:spPr bwMode="auto">
        <a:xfrm>
          <a:off x="970671" y="25722775"/>
          <a:ext cx="41324" cy="61200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121</xdr:row>
      <xdr:rowOff>28136</xdr:rowOff>
    </xdr:from>
    <xdr:to>
      <xdr:col>4</xdr:col>
      <xdr:colOff>41324</xdr:colOff>
      <xdr:row>123</xdr:row>
      <xdr:rowOff>189970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>
          <a:spLocks/>
        </xdr:cNvSpPr>
      </xdr:nvSpPr>
      <xdr:spPr bwMode="auto">
        <a:xfrm>
          <a:off x="970671" y="26398025"/>
          <a:ext cx="41324" cy="61200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38"/>
  <sheetViews>
    <sheetView tabSelected="1" zoomScaleNormal="100" zoomScaleSheetLayoutView="40" workbookViewId="0"/>
  </sheetViews>
  <sheetFormatPr defaultColWidth="9" defaultRowHeight="12.2"/>
  <cols>
    <col min="1" max="1" width="7.3984375" style="1" customWidth="1"/>
    <col min="2" max="2" width="5.09765625" style="1" customWidth="1"/>
    <col min="3" max="3" width="23.3984375" style="1" customWidth="1"/>
    <col min="4" max="4" width="30.3984375" style="1" customWidth="1"/>
    <col min="5" max="5" width="23.3984375" style="1" customWidth="1"/>
    <col min="6" max="6" width="5.09765625" style="1" customWidth="1"/>
    <col min="7" max="7" width="7.3984375" style="1" customWidth="1"/>
    <col min="8" max="16384" width="9" style="1"/>
  </cols>
  <sheetData>
    <row r="1" spans="3:7" ht="32.299999999999997" customHeight="1"/>
    <row r="2" spans="3:7" ht="11.5" customHeight="1"/>
    <row r="3" spans="3:7" ht="32.299999999999997" customHeight="1">
      <c r="G3" s="2"/>
    </row>
    <row r="4" spans="3:7" ht="11.5" customHeight="1">
      <c r="G4" s="4"/>
    </row>
    <row r="5" spans="3:7" ht="32.299999999999997" customHeight="1">
      <c r="G5" s="2"/>
    </row>
    <row r="6" spans="3:7" ht="11.5" customHeight="1">
      <c r="G6" s="4"/>
    </row>
    <row r="7" spans="3:7" ht="32.299999999999997" customHeight="1">
      <c r="C7" s="5"/>
      <c r="D7" s="6"/>
      <c r="G7" s="2"/>
    </row>
    <row r="8" spans="3:7" ht="11.5" customHeight="1">
      <c r="G8" s="4"/>
    </row>
    <row r="9" spans="3:7" ht="32.299999999999997" customHeight="1">
      <c r="C9" s="5" t="s">
        <v>338</v>
      </c>
      <c r="D9" s="6" t="s">
        <v>339</v>
      </c>
      <c r="G9" s="2"/>
    </row>
    <row r="10" spans="3:7" ht="11.5" customHeight="1">
      <c r="G10" s="4"/>
    </row>
    <row r="11" spans="3:7" ht="32.299999999999997" customHeight="1">
      <c r="G11" s="2"/>
    </row>
    <row r="12" spans="3:7" ht="11.5" customHeight="1">
      <c r="G12" s="4"/>
    </row>
    <row r="13" spans="3:7" ht="32.299999999999997" customHeight="1">
      <c r="G13" s="2"/>
    </row>
    <row r="14" spans="3:7" ht="11.5" customHeight="1">
      <c r="G14" s="4"/>
    </row>
    <row r="15" spans="3:7" ht="32.299999999999997" customHeight="1">
      <c r="G15" s="2"/>
    </row>
    <row r="16" spans="3:7" ht="11.5" customHeight="1">
      <c r="G16" s="4"/>
    </row>
    <row r="17" spans="7:7" ht="32.299999999999997" customHeight="1">
      <c r="G17" s="2"/>
    </row>
    <row r="18" spans="7:7" ht="11.5" customHeight="1">
      <c r="G18" s="4"/>
    </row>
    <row r="19" spans="7:7" ht="32.299999999999997" customHeight="1">
      <c r="G19" s="2"/>
    </row>
    <row r="20" spans="7:7" ht="11.5" customHeight="1">
      <c r="G20" s="4"/>
    </row>
    <row r="21" spans="7:7" ht="32.299999999999997" customHeight="1">
      <c r="G21" s="2"/>
    </row>
    <row r="22" spans="7:7" ht="11.5" customHeight="1">
      <c r="G22" s="4"/>
    </row>
    <row r="23" spans="7:7" ht="32.299999999999997" customHeight="1">
      <c r="G23" s="2"/>
    </row>
    <row r="24" spans="7:7" ht="11.5" customHeight="1">
      <c r="G24" s="4"/>
    </row>
    <row r="25" spans="7:7" ht="32.299999999999997" customHeight="1">
      <c r="G25" s="2"/>
    </row>
    <row r="26" spans="7:7" ht="11.5" customHeight="1">
      <c r="G26" s="4"/>
    </row>
    <row r="27" spans="7:7" ht="32.299999999999997" customHeight="1">
      <c r="G27" s="2"/>
    </row>
    <row r="28" spans="7:7" ht="11.5" customHeight="1">
      <c r="G28" s="4"/>
    </row>
    <row r="29" spans="7:7" ht="32.299999999999997" customHeight="1">
      <c r="G29" s="3" t="s">
        <v>338</v>
      </c>
    </row>
    <row r="30" spans="7:7" ht="11.5" customHeight="1">
      <c r="G30" s="4"/>
    </row>
    <row r="31" spans="7:7" ht="32.299999999999997" customHeight="1">
      <c r="G31" s="2"/>
    </row>
    <row r="32" spans="7:7" ht="11.5" customHeight="1">
      <c r="G32" s="4"/>
    </row>
    <row r="33" spans="7:7" ht="32.299999999999997" customHeight="1">
      <c r="G33" s="2"/>
    </row>
    <row r="34" spans="7:7" ht="11.5" customHeight="1">
      <c r="G34" s="4"/>
    </row>
    <row r="35" spans="7:7" ht="32.299999999999997" customHeight="1">
      <c r="G35" s="2"/>
    </row>
    <row r="36" spans="7:7" ht="11.5" customHeight="1">
      <c r="G36" s="4"/>
    </row>
    <row r="37" spans="7:7" ht="32.299999999999997" customHeight="1">
      <c r="G37" s="2"/>
    </row>
    <row r="38" spans="7:7" ht="10.55" customHeight="1"/>
  </sheetData>
  <phoneticPr fontId="2"/>
  <pageMargins left="0" right="0" top="0.6692913385826772" bottom="0.6692913385826772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8C98-DDDB-4860-85EC-C4833A48F480}">
  <dimension ref="A1:U28"/>
  <sheetViews>
    <sheetView zoomScaleNormal="100" zoomScaleSheetLayoutView="100" workbookViewId="0">
      <selection sqref="A1:J1"/>
    </sheetView>
  </sheetViews>
  <sheetFormatPr defaultColWidth="9.09765625" defaultRowHeight="12.2"/>
  <cols>
    <col min="1" max="1" width="0.5" style="215" customWidth="1"/>
    <col min="2" max="2" width="20.59765625" style="215" customWidth="1"/>
    <col min="3" max="3" width="0.5" style="215" customWidth="1"/>
    <col min="4" max="10" width="9.296875" style="215" customWidth="1"/>
    <col min="11" max="11" width="10.5" style="215" customWidth="1"/>
    <col min="12" max="21" width="7.5" style="215" customWidth="1"/>
    <col min="22" max="16384" width="9.09765625" style="215"/>
  </cols>
  <sheetData>
    <row r="1" spans="1:21" ht="18.850000000000001">
      <c r="A1" s="367" t="s">
        <v>416</v>
      </c>
      <c r="B1" s="367"/>
      <c r="C1" s="367"/>
      <c r="D1" s="367"/>
      <c r="E1" s="367"/>
      <c r="F1" s="367"/>
      <c r="G1" s="367"/>
      <c r="H1" s="367"/>
      <c r="I1" s="367"/>
      <c r="J1" s="367"/>
      <c r="K1" s="368" t="s">
        <v>264</v>
      </c>
      <c r="L1" s="368"/>
      <c r="M1" s="368"/>
      <c r="N1" s="368"/>
      <c r="O1" s="368"/>
      <c r="P1" s="368"/>
      <c r="Q1" s="368"/>
      <c r="R1" s="368"/>
      <c r="S1" s="368"/>
      <c r="T1" s="368"/>
      <c r="U1" s="368"/>
    </row>
    <row r="2" spans="1:21" ht="18.55" customHeight="1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7" t="s">
        <v>415</v>
      </c>
    </row>
    <row r="3" spans="1:21" ht="20.25" customHeight="1">
      <c r="A3" s="369" t="s">
        <v>259</v>
      </c>
      <c r="B3" s="370"/>
      <c r="C3" s="370"/>
      <c r="D3" s="370" t="s">
        <v>249</v>
      </c>
      <c r="E3" s="370" t="s">
        <v>263</v>
      </c>
      <c r="F3" s="370"/>
      <c r="G3" s="370"/>
      <c r="H3" s="370"/>
      <c r="I3" s="370"/>
      <c r="J3" s="370"/>
      <c r="K3" s="369" t="s">
        <v>270</v>
      </c>
      <c r="L3" s="370"/>
      <c r="M3" s="370"/>
      <c r="N3" s="370"/>
      <c r="O3" s="370"/>
      <c r="P3" s="370"/>
      <c r="Q3" s="370"/>
      <c r="R3" s="370"/>
      <c r="S3" s="370"/>
      <c r="T3" s="370"/>
      <c r="U3" s="373"/>
    </row>
    <row r="4" spans="1:21" ht="9.6999999999999993" customHeight="1">
      <c r="A4" s="371"/>
      <c r="B4" s="372"/>
      <c r="C4" s="372"/>
      <c r="D4" s="372"/>
      <c r="E4" s="372"/>
      <c r="F4" s="372"/>
      <c r="G4" s="372"/>
      <c r="H4" s="372"/>
      <c r="I4" s="372"/>
      <c r="J4" s="372"/>
      <c r="K4" s="371" t="s">
        <v>222</v>
      </c>
      <c r="L4" s="372" t="s">
        <v>265</v>
      </c>
      <c r="M4" s="372"/>
      <c r="N4" s="372" t="s">
        <v>266</v>
      </c>
      <c r="O4" s="372"/>
      <c r="P4" s="372" t="s">
        <v>267</v>
      </c>
      <c r="Q4" s="372"/>
      <c r="R4" s="372" t="s">
        <v>268</v>
      </c>
      <c r="S4" s="372"/>
      <c r="T4" s="372" t="s">
        <v>269</v>
      </c>
      <c r="U4" s="374"/>
    </row>
    <row r="5" spans="1:21" ht="10.55" customHeight="1">
      <c r="A5" s="371"/>
      <c r="B5" s="372"/>
      <c r="C5" s="372"/>
      <c r="D5" s="372"/>
      <c r="E5" s="372" t="s">
        <v>222</v>
      </c>
      <c r="F5" s="372" t="s">
        <v>260</v>
      </c>
      <c r="G5" s="372" t="s">
        <v>311</v>
      </c>
      <c r="H5" s="372" t="s">
        <v>261</v>
      </c>
      <c r="I5" s="372" t="s">
        <v>312</v>
      </c>
      <c r="J5" s="372" t="s">
        <v>262</v>
      </c>
      <c r="K5" s="371"/>
      <c r="L5" s="372"/>
      <c r="M5" s="372"/>
      <c r="N5" s="372"/>
      <c r="O5" s="372"/>
      <c r="P5" s="372"/>
      <c r="Q5" s="372"/>
      <c r="R5" s="372"/>
      <c r="S5" s="372"/>
      <c r="T5" s="372"/>
      <c r="U5" s="374"/>
    </row>
    <row r="6" spans="1:21" ht="20.25" customHeight="1">
      <c r="A6" s="371"/>
      <c r="B6" s="372"/>
      <c r="C6" s="372"/>
      <c r="D6" s="372"/>
      <c r="E6" s="372"/>
      <c r="F6" s="372"/>
      <c r="G6" s="372"/>
      <c r="H6" s="372"/>
      <c r="I6" s="372"/>
      <c r="J6" s="372"/>
      <c r="K6" s="371"/>
      <c r="L6" s="212" t="s">
        <v>159</v>
      </c>
      <c r="M6" s="212" t="s">
        <v>160</v>
      </c>
      <c r="N6" s="212" t="s">
        <v>159</v>
      </c>
      <c r="O6" s="212" t="s">
        <v>160</v>
      </c>
      <c r="P6" s="212" t="s">
        <v>159</v>
      </c>
      <c r="Q6" s="212" t="s">
        <v>160</v>
      </c>
      <c r="R6" s="212" t="s">
        <v>159</v>
      </c>
      <c r="S6" s="212" t="s">
        <v>160</v>
      </c>
      <c r="T6" s="212" t="s">
        <v>159</v>
      </c>
      <c r="U6" s="213" t="s">
        <v>160</v>
      </c>
    </row>
    <row r="7" spans="1:21" ht="23.95" customHeight="1">
      <c r="A7" s="376" t="s">
        <v>520</v>
      </c>
      <c r="B7" s="376"/>
      <c r="C7" s="377"/>
      <c r="D7" s="269">
        <v>5</v>
      </c>
      <c r="E7" s="225">
        <v>375</v>
      </c>
      <c r="F7" s="225">
        <v>159</v>
      </c>
      <c r="G7" s="225">
        <v>113</v>
      </c>
      <c r="H7" s="225">
        <v>21</v>
      </c>
      <c r="I7" s="225">
        <v>67</v>
      </c>
      <c r="J7" s="225">
        <v>15</v>
      </c>
      <c r="K7" s="225">
        <v>5896</v>
      </c>
      <c r="L7" s="225">
        <v>520</v>
      </c>
      <c r="M7" s="225">
        <v>610</v>
      </c>
      <c r="N7" s="225">
        <v>539</v>
      </c>
      <c r="O7" s="225">
        <v>675</v>
      </c>
      <c r="P7" s="225">
        <v>827</v>
      </c>
      <c r="Q7" s="225">
        <v>422</v>
      </c>
      <c r="R7" s="225">
        <v>915</v>
      </c>
      <c r="S7" s="225">
        <v>524</v>
      </c>
      <c r="T7" s="225">
        <v>776</v>
      </c>
      <c r="U7" s="225">
        <v>88</v>
      </c>
    </row>
    <row r="8" spans="1:21" ht="23.95" customHeight="1">
      <c r="A8" s="298" t="s">
        <v>501</v>
      </c>
      <c r="B8" s="298"/>
      <c r="C8" s="214"/>
      <c r="D8" s="269">
        <v>5</v>
      </c>
      <c r="E8" s="225">
        <v>370</v>
      </c>
      <c r="F8" s="225">
        <v>170</v>
      </c>
      <c r="G8" s="225">
        <v>101</v>
      </c>
      <c r="H8" s="225">
        <v>19</v>
      </c>
      <c r="I8" s="225">
        <v>68</v>
      </c>
      <c r="J8" s="225">
        <v>12</v>
      </c>
      <c r="K8" s="225">
        <v>5864</v>
      </c>
      <c r="L8" s="225">
        <v>583</v>
      </c>
      <c r="M8" s="225">
        <v>642</v>
      </c>
      <c r="N8" s="225">
        <v>494</v>
      </c>
      <c r="O8" s="225">
        <v>584</v>
      </c>
      <c r="P8" s="225">
        <v>835</v>
      </c>
      <c r="Q8" s="225">
        <v>492</v>
      </c>
      <c r="R8" s="225">
        <v>909</v>
      </c>
      <c r="S8" s="225">
        <v>440</v>
      </c>
      <c r="T8" s="225">
        <v>781</v>
      </c>
      <c r="U8" s="225">
        <v>104</v>
      </c>
    </row>
    <row r="9" spans="1:21" ht="23.95" customHeight="1">
      <c r="A9" s="298" t="s">
        <v>502</v>
      </c>
      <c r="B9" s="298"/>
      <c r="C9" s="214"/>
      <c r="D9" s="269">
        <v>5</v>
      </c>
      <c r="E9" s="225">
        <v>357</v>
      </c>
      <c r="F9" s="225">
        <v>171</v>
      </c>
      <c r="G9" s="225">
        <v>99</v>
      </c>
      <c r="H9" s="225">
        <v>18</v>
      </c>
      <c r="I9" s="225">
        <v>60</v>
      </c>
      <c r="J9" s="225">
        <v>9</v>
      </c>
      <c r="K9" s="225">
        <v>5846</v>
      </c>
      <c r="L9" s="225">
        <v>509</v>
      </c>
      <c r="M9" s="225">
        <v>604</v>
      </c>
      <c r="N9" s="225">
        <v>558</v>
      </c>
      <c r="O9" s="225">
        <v>618</v>
      </c>
      <c r="P9" s="225">
        <v>808</v>
      </c>
      <c r="Q9" s="225">
        <v>439</v>
      </c>
      <c r="R9" s="225">
        <v>923</v>
      </c>
      <c r="S9" s="225">
        <v>517</v>
      </c>
      <c r="T9" s="225">
        <v>760</v>
      </c>
      <c r="U9" s="225">
        <v>110</v>
      </c>
    </row>
    <row r="10" spans="1:21" ht="23.95" customHeight="1">
      <c r="A10" s="376" t="s">
        <v>563</v>
      </c>
      <c r="B10" s="376"/>
      <c r="C10" s="377"/>
      <c r="D10" s="269">
        <v>5</v>
      </c>
      <c r="E10" s="308">
        <v>347</v>
      </c>
      <c r="F10" s="308">
        <v>167</v>
      </c>
      <c r="G10" s="308">
        <v>97</v>
      </c>
      <c r="H10" s="308">
        <v>14</v>
      </c>
      <c r="I10" s="308">
        <v>61</v>
      </c>
      <c r="J10" s="308">
        <v>8</v>
      </c>
      <c r="K10" s="308">
        <v>5800</v>
      </c>
      <c r="L10" s="308">
        <v>494</v>
      </c>
      <c r="M10" s="308">
        <v>580</v>
      </c>
      <c r="N10" s="308">
        <v>492</v>
      </c>
      <c r="O10" s="308">
        <v>580</v>
      </c>
      <c r="P10" s="308">
        <v>899</v>
      </c>
      <c r="Q10" s="308">
        <v>507</v>
      </c>
      <c r="R10" s="308">
        <v>879</v>
      </c>
      <c r="S10" s="308">
        <v>462</v>
      </c>
      <c r="T10" s="308">
        <v>787</v>
      </c>
      <c r="U10" s="308">
        <v>120</v>
      </c>
    </row>
    <row r="11" spans="1:21" ht="23.95" customHeight="1">
      <c r="A11" s="378" t="s">
        <v>521</v>
      </c>
      <c r="B11" s="378"/>
      <c r="C11" s="379"/>
      <c r="D11" s="299">
        <v>5</v>
      </c>
      <c r="E11" s="300">
        <v>343</v>
      </c>
      <c r="F11" s="300">
        <v>166</v>
      </c>
      <c r="G11" s="300">
        <v>94</v>
      </c>
      <c r="H11" s="300">
        <v>12</v>
      </c>
      <c r="I11" s="300">
        <v>63</v>
      </c>
      <c r="J11" s="300">
        <v>8</v>
      </c>
      <c r="K11" s="300">
        <v>5896</v>
      </c>
      <c r="L11" s="300">
        <v>455</v>
      </c>
      <c r="M11" s="300">
        <v>628</v>
      </c>
      <c r="N11" s="300">
        <v>479</v>
      </c>
      <c r="O11" s="300">
        <v>578</v>
      </c>
      <c r="P11" s="300">
        <v>813</v>
      </c>
      <c r="Q11" s="300">
        <v>478</v>
      </c>
      <c r="R11" s="300">
        <v>969</v>
      </c>
      <c r="S11" s="300">
        <v>525</v>
      </c>
      <c r="T11" s="300">
        <v>834</v>
      </c>
      <c r="U11" s="300">
        <v>137</v>
      </c>
    </row>
    <row r="12" spans="1:21" ht="23.95" customHeight="1">
      <c r="A12" s="301"/>
      <c r="B12" s="302" t="s">
        <v>271</v>
      </c>
      <c r="C12" s="301"/>
      <c r="D12" s="271">
        <v>1</v>
      </c>
      <c r="E12" s="272">
        <v>194</v>
      </c>
      <c r="F12" s="272">
        <v>81</v>
      </c>
      <c r="G12" s="272">
        <v>67</v>
      </c>
      <c r="H12" s="272">
        <v>0</v>
      </c>
      <c r="I12" s="272">
        <v>42</v>
      </c>
      <c r="J12" s="272">
        <v>4</v>
      </c>
      <c r="K12" s="272">
        <v>2193</v>
      </c>
      <c r="L12" s="272">
        <v>63</v>
      </c>
      <c r="M12" s="272">
        <v>24</v>
      </c>
      <c r="N12" s="272">
        <v>81</v>
      </c>
      <c r="O12" s="272">
        <v>18</v>
      </c>
      <c r="P12" s="272">
        <v>417</v>
      </c>
      <c r="Q12" s="272">
        <v>81</v>
      </c>
      <c r="R12" s="272">
        <v>471</v>
      </c>
      <c r="S12" s="272">
        <v>77</v>
      </c>
      <c r="T12" s="272">
        <v>827</v>
      </c>
      <c r="U12" s="272">
        <v>134</v>
      </c>
    </row>
    <row r="13" spans="1:21" ht="23.95" customHeight="1">
      <c r="A13" s="234"/>
      <c r="B13" s="303" t="s">
        <v>272</v>
      </c>
      <c r="C13" s="234"/>
      <c r="D13" s="271">
        <v>1</v>
      </c>
      <c r="E13" s="272">
        <v>65</v>
      </c>
      <c r="F13" s="272">
        <v>48</v>
      </c>
      <c r="G13" s="272">
        <v>13</v>
      </c>
      <c r="H13" s="304">
        <v>0</v>
      </c>
      <c r="I13" s="272">
        <v>4</v>
      </c>
      <c r="J13" s="304">
        <v>0</v>
      </c>
      <c r="K13" s="272">
        <v>2644</v>
      </c>
      <c r="L13" s="272">
        <v>311</v>
      </c>
      <c r="M13" s="272">
        <v>319</v>
      </c>
      <c r="N13" s="272">
        <v>311</v>
      </c>
      <c r="O13" s="272">
        <v>303</v>
      </c>
      <c r="P13" s="272">
        <v>319</v>
      </c>
      <c r="Q13" s="272">
        <v>312</v>
      </c>
      <c r="R13" s="272">
        <v>417</v>
      </c>
      <c r="S13" s="272">
        <v>347</v>
      </c>
      <c r="T13" s="272">
        <v>4</v>
      </c>
      <c r="U13" s="272">
        <v>1</v>
      </c>
    </row>
    <row r="14" spans="1:21" ht="23.95" customHeight="1">
      <c r="A14" s="234"/>
      <c r="B14" s="303" t="s">
        <v>273</v>
      </c>
      <c r="C14" s="234"/>
      <c r="D14" s="271">
        <v>1</v>
      </c>
      <c r="E14" s="272">
        <v>8</v>
      </c>
      <c r="F14" s="272">
        <v>6</v>
      </c>
      <c r="G14" s="272">
        <v>2</v>
      </c>
      <c r="H14" s="304">
        <v>0</v>
      </c>
      <c r="I14" s="304">
        <v>0</v>
      </c>
      <c r="J14" s="304">
        <v>0</v>
      </c>
      <c r="K14" s="272">
        <v>192</v>
      </c>
      <c r="L14" s="304">
        <v>0</v>
      </c>
      <c r="M14" s="272">
        <v>100</v>
      </c>
      <c r="N14" s="304">
        <v>0</v>
      </c>
      <c r="O14" s="257">
        <v>92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</row>
    <row r="15" spans="1:21" ht="23.95" customHeight="1">
      <c r="A15" s="234"/>
      <c r="B15" s="303" t="s">
        <v>274</v>
      </c>
      <c r="C15" s="234"/>
      <c r="D15" s="271">
        <v>1</v>
      </c>
      <c r="E15" s="272">
        <v>61</v>
      </c>
      <c r="F15" s="272">
        <v>25</v>
      </c>
      <c r="G15" s="272">
        <v>4</v>
      </c>
      <c r="H15" s="272">
        <v>11</v>
      </c>
      <c r="I15" s="272">
        <v>17</v>
      </c>
      <c r="J15" s="272">
        <v>4</v>
      </c>
      <c r="K15" s="272">
        <v>691</v>
      </c>
      <c r="L15" s="272">
        <v>78</v>
      </c>
      <c r="M15" s="272">
        <v>101</v>
      </c>
      <c r="N15" s="272">
        <v>82</v>
      </c>
      <c r="O15" s="272">
        <v>81</v>
      </c>
      <c r="P15" s="272">
        <v>77</v>
      </c>
      <c r="Q15" s="272">
        <v>85</v>
      </c>
      <c r="R15" s="272">
        <v>81</v>
      </c>
      <c r="S15" s="272">
        <v>101</v>
      </c>
      <c r="T15" s="272">
        <v>3</v>
      </c>
      <c r="U15" s="304">
        <v>2</v>
      </c>
    </row>
    <row r="16" spans="1:21" ht="23.95" customHeight="1">
      <c r="A16" s="124"/>
      <c r="B16" s="125" t="s">
        <v>275</v>
      </c>
      <c r="C16" s="124"/>
      <c r="D16" s="305">
        <v>1</v>
      </c>
      <c r="E16" s="306">
        <v>15</v>
      </c>
      <c r="F16" s="306">
        <v>6</v>
      </c>
      <c r="G16" s="306">
        <v>8</v>
      </c>
      <c r="H16" s="306">
        <v>1</v>
      </c>
      <c r="I16" s="307">
        <v>0</v>
      </c>
      <c r="J16" s="307">
        <v>0</v>
      </c>
      <c r="K16" s="306">
        <v>176</v>
      </c>
      <c r="L16" s="306">
        <v>3</v>
      </c>
      <c r="M16" s="306">
        <v>84</v>
      </c>
      <c r="N16" s="306">
        <v>5</v>
      </c>
      <c r="O16" s="306">
        <v>84</v>
      </c>
      <c r="P16" s="307">
        <v>0</v>
      </c>
      <c r="Q16" s="307">
        <v>0</v>
      </c>
      <c r="R16" s="307">
        <v>0</v>
      </c>
      <c r="S16" s="307">
        <v>0</v>
      </c>
      <c r="T16" s="307">
        <v>0</v>
      </c>
      <c r="U16" s="307">
        <v>0</v>
      </c>
    </row>
    <row r="17" spans="1:21" ht="4.75" customHeight="1"/>
    <row r="18" spans="1:21" ht="12.75" customHeight="1">
      <c r="A18" s="215" t="s">
        <v>276</v>
      </c>
    </row>
    <row r="19" spans="1:21" ht="12.75" customHeight="1">
      <c r="B19" s="215" t="s">
        <v>336</v>
      </c>
    </row>
    <row r="20" spans="1:21" ht="12.75" customHeight="1">
      <c r="B20" s="215" t="s">
        <v>365</v>
      </c>
    </row>
    <row r="23" spans="1:21">
      <c r="E23" s="225"/>
      <c r="K23" s="225"/>
    </row>
    <row r="24" spans="1:21">
      <c r="E24" s="225"/>
      <c r="K24" s="225"/>
    </row>
    <row r="25" spans="1:21">
      <c r="E25" s="225"/>
      <c r="H25" s="375"/>
      <c r="I25" s="375"/>
      <c r="J25" s="375"/>
      <c r="K25" s="225"/>
      <c r="N25" s="375"/>
      <c r="O25" s="375"/>
      <c r="P25" s="375"/>
      <c r="Q25" s="375"/>
      <c r="R25" s="375"/>
      <c r="S25" s="375"/>
      <c r="T25" s="375"/>
      <c r="U25" s="375"/>
    </row>
    <row r="26" spans="1:21">
      <c r="E26" s="225"/>
      <c r="H26" s="375"/>
      <c r="I26" s="375"/>
      <c r="J26" s="375"/>
      <c r="K26" s="225"/>
      <c r="N26" s="375"/>
      <c r="O26" s="375"/>
      <c r="P26" s="375"/>
      <c r="Q26" s="375"/>
      <c r="R26" s="375"/>
      <c r="S26" s="375"/>
      <c r="T26" s="375"/>
      <c r="U26" s="375"/>
    </row>
    <row r="27" spans="1:21">
      <c r="E27" s="225"/>
      <c r="K27" s="225"/>
    </row>
    <row r="28" spans="1:21">
      <c r="E28" s="225">
        <v>0</v>
      </c>
    </row>
  </sheetData>
  <sheetProtection formatCells="0" selectLockedCells="1"/>
  <mergeCells count="32">
    <mergeCell ref="I5:I6"/>
    <mergeCell ref="J5:J6"/>
    <mergeCell ref="S25:S26"/>
    <mergeCell ref="A7:C7"/>
    <mergeCell ref="A10:C10"/>
    <mergeCell ref="A11:C11"/>
    <mergeCell ref="H25:H26"/>
    <mergeCell ref="I25:I26"/>
    <mergeCell ref="J25:J26"/>
    <mergeCell ref="T25:T26"/>
    <mergeCell ref="U25:U26"/>
    <mergeCell ref="N25:N26"/>
    <mergeCell ref="O25:O26"/>
    <mergeCell ref="P25:P26"/>
    <mergeCell ref="Q25:Q26"/>
    <mergeCell ref="R25:R26"/>
    <mergeCell ref="A1:J1"/>
    <mergeCell ref="K1:U1"/>
    <mergeCell ref="A3:C6"/>
    <mergeCell ref="D3:D6"/>
    <mergeCell ref="E3:J4"/>
    <mergeCell ref="K3:U3"/>
    <mergeCell ref="K4:K6"/>
    <mergeCell ref="L4:M5"/>
    <mergeCell ref="N4:O5"/>
    <mergeCell ref="P4:Q5"/>
    <mergeCell ref="R4:S5"/>
    <mergeCell ref="T4:U5"/>
    <mergeCell ref="E5:E6"/>
    <mergeCell ref="F5:F6"/>
    <mergeCell ref="G5:G6"/>
    <mergeCell ref="H5:H6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6703-11DB-40CC-BBA2-14125AE60F14}">
  <dimension ref="A1:R15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I1"/>
    </sheetView>
  </sheetViews>
  <sheetFormatPr defaultColWidth="9" defaultRowHeight="12.2"/>
  <cols>
    <col min="1" max="1" width="11.09765625" style="285" customWidth="1"/>
    <col min="2" max="9" width="9.3984375" style="285" customWidth="1"/>
    <col min="10" max="15" width="9.19921875" style="285" customWidth="1"/>
    <col min="16" max="18" width="10.3984375" style="285" customWidth="1"/>
    <col min="19" max="16384" width="9" style="285"/>
  </cols>
  <sheetData>
    <row r="1" spans="1:18" ht="18.850000000000001">
      <c r="A1" s="310" t="s">
        <v>337</v>
      </c>
      <c r="B1" s="310"/>
      <c r="C1" s="310"/>
      <c r="D1" s="310"/>
      <c r="E1" s="310"/>
      <c r="F1" s="310"/>
      <c r="G1" s="310"/>
      <c r="H1" s="310"/>
      <c r="I1" s="310"/>
      <c r="J1" s="381" t="s">
        <v>217</v>
      </c>
      <c r="K1" s="381"/>
      <c r="L1" s="381"/>
      <c r="M1" s="381"/>
      <c r="N1" s="381"/>
      <c r="O1" s="381"/>
      <c r="P1" s="381"/>
      <c r="Q1" s="381"/>
      <c r="R1" s="381"/>
    </row>
    <row r="2" spans="1:18" ht="18.55" customHeight="1">
      <c r="R2" s="286" t="s">
        <v>293</v>
      </c>
    </row>
    <row r="3" spans="1:18" ht="18.55" customHeight="1">
      <c r="A3" s="382" t="s">
        <v>219</v>
      </c>
      <c r="B3" s="384" t="s">
        <v>286</v>
      </c>
      <c r="C3" s="384" t="s">
        <v>287</v>
      </c>
      <c r="D3" s="384" t="s">
        <v>288</v>
      </c>
      <c r="E3" s="384"/>
      <c r="F3" s="384"/>
      <c r="G3" s="385" t="s">
        <v>313</v>
      </c>
      <c r="H3" s="386"/>
      <c r="I3" s="386"/>
      <c r="J3" s="387" t="s">
        <v>300</v>
      </c>
      <c r="K3" s="387"/>
      <c r="L3" s="387"/>
      <c r="M3" s="387"/>
      <c r="N3" s="387"/>
      <c r="O3" s="388"/>
      <c r="P3" s="384" t="s">
        <v>292</v>
      </c>
      <c r="Q3" s="384"/>
      <c r="R3" s="385"/>
    </row>
    <row r="4" spans="1:18" ht="9.15" customHeight="1">
      <c r="A4" s="383"/>
      <c r="B4" s="380"/>
      <c r="C4" s="380"/>
      <c r="D4" s="380"/>
      <c r="E4" s="380"/>
      <c r="F4" s="380"/>
      <c r="G4" s="380" t="s">
        <v>146</v>
      </c>
      <c r="H4" s="380"/>
      <c r="I4" s="380"/>
      <c r="J4" s="383" t="s">
        <v>289</v>
      </c>
      <c r="K4" s="380"/>
      <c r="L4" s="380" t="s">
        <v>290</v>
      </c>
      <c r="M4" s="380"/>
      <c r="N4" s="380" t="s">
        <v>291</v>
      </c>
      <c r="O4" s="380"/>
      <c r="P4" s="380"/>
      <c r="Q4" s="380"/>
      <c r="R4" s="389"/>
    </row>
    <row r="5" spans="1:18" ht="9.6999999999999993" customHeight="1">
      <c r="A5" s="383"/>
      <c r="B5" s="380"/>
      <c r="C5" s="380"/>
      <c r="D5" s="380" t="s">
        <v>146</v>
      </c>
      <c r="E5" s="380" t="s">
        <v>159</v>
      </c>
      <c r="F5" s="380" t="s">
        <v>160</v>
      </c>
      <c r="G5" s="380"/>
      <c r="H5" s="380"/>
      <c r="I5" s="380"/>
      <c r="J5" s="383"/>
      <c r="K5" s="380"/>
      <c r="L5" s="380"/>
      <c r="M5" s="380"/>
      <c r="N5" s="380"/>
      <c r="O5" s="380"/>
      <c r="P5" s="380" t="s">
        <v>146</v>
      </c>
      <c r="Q5" s="380" t="s">
        <v>159</v>
      </c>
      <c r="R5" s="389" t="s">
        <v>160</v>
      </c>
    </row>
    <row r="6" spans="1:18" ht="18.55" customHeight="1">
      <c r="A6" s="383"/>
      <c r="B6" s="380"/>
      <c r="C6" s="380"/>
      <c r="D6" s="380"/>
      <c r="E6" s="380"/>
      <c r="F6" s="380"/>
      <c r="G6" s="287" t="s">
        <v>146</v>
      </c>
      <c r="H6" s="287" t="s">
        <v>159</v>
      </c>
      <c r="I6" s="287" t="s">
        <v>160</v>
      </c>
      <c r="J6" s="288" t="s">
        <v>159</v>
      </c>
      <c r="K6" s="287" t="s">
        <v>160</v>
      </c>
      <c r="L6" s="287" t="s">
        <v>159</v>
      </c>
      <c r="M6" s="287" t="s">
        <v>160</v>
      </c>
      <c r="N6" s="287" t="s">
        <v>159</v>
      </c>
      <c r="O6" s="287" t="s">
        <v>160</v>
      </c>
      <c r="P6" s="380"/>
      <c r="Q6" s="380"/>
      <c r="R6" s="389"/>
    </row>
    <row r="7" spans="1:18" ht="21.75" customHeight="1">
      <c r="A7" s="289" t="s">
        <v>522</v>
      </c>
      <c r="B7" s="235">
        <v>21</v>
      </c>
      <c r="C7" s="236">
        <v>122</v>
      </c>
      <c r="D7" s="236">
        <v>181</v>
      </c>
      <c r="E7" s="236">
        <v>14</v>
      </c>
      <c r="F7" s="236">
        <v>167</v>
      </c>
      <c r="G7" s="236">
        <v>2481</v>
      </c>
      <c r="H7" s="236">
        <v>1252</v>
      </c>
      <c r="I7" s="236">
        <v>1229</v>
      </c>
      <c r="J7" s="236">
        <v>397</v>
      </c>
      <c r="K7" s="236">
        <v>368</v>
      </c>
      <c r="L7" s="236">
        <v>396</v>
      </c>
      <c r="M7" s="236">
        <v>455</v>
      </c>
      <c r="N7" s="236">
        <v>459</v>
      </c>
      <c r="O7" s="236">
        <v>406</v>
      </c>
      <c r="P7" s="236">
        <v>993</v>
      </c>
      <c r="Q7" s="236">
        <v>491</v>
      </c>
      <c r="R7" s="236">
        <v>502</v>
      </c>
    </row>
    <row r="8" spans="1:18" ht="21.75" customHeight="1">
      <c r="A8" s="289" t="s">
        <v>456</v>
      </c>
      <c r="B8" s="235">
        <v>20</v>
      </c>
      <c r="C8" s="236">
        <v>111</v>
      </c>
      <c r="D8" s="236">
        <v>167</v>
      </c>
      <c r="E8" s="236">
        <v>14</v>
      </c>
      <c r="F8" s="236">
        <v>153</v>
      </c>
      <c r="G8" s="236">
        <v>2257</v>
      </c>
      <c r="H8" s="236">
        <v>1080</v>
      </c>
      <c r="I8" s="236">
        <v>1177</v>
      </c>
      <c r="J8" s="236">
        <v>343</v>
      </c>
      <c r="K8" s="236">
        <v>395</v>
      </c>
      <c r="L8" s="236">
        <v>359</v>
      </c>
      <c r="M8" s="236">
        <v>359</v>
      </c>
      <c r="N8" s="236">
        <v>378</v>
      </c>
      <c r="O8" s="236">
        <v>423</v>
      </c>
      <c r="P8" s="236">
        <v>867</v>
      </c>
      <c r="Q8" s="236">
        <v>460</v>
      </c>
      <c r="R8" s="236">
        <v>407</v>
      </c>
    </row>
    <row r="9" spans="1:18" ht="21.75" customHeight="1">
      <c r="A9" s="278" t="s">
        <v>478</v>
      </c>
      <c r="B9" s="238">
        <v>20</v>
      </c>
      <c r="C9" s="239">
        <v>108</v>
      </c>
      <c r="D9" s="239">
        <v>162</v>
      </c>
      <c r="E9" s="239">
        <v>14</v>
      </c>
      <c r="F9" s="239">
        <v>148</v>
      </c>
      <c r="G9" s="239">
        <v>2030</v>
      </c>
      <c r="H9" s="239">
        <v>1005</v>
      </c>
      <c r="I9" s="239">
        <v>1025</v>
      </c>
      <c r="J9" s="239">
        <v>312</v>
      </c>
      <c r="K9" s="239">
        <v>309</v>
      </c>
      <c r="L9" s="239">
        <v>329</v>
      </c>
      <c r="M9" s="239">
        <v>370</v>
      </c>
      <c r="N9" s="239">
        <v>364</v>
      </c>
      <c r="O9" s="239">
        <v>346</v>
      </c>
      <c r="P9" s="239">
        <v>793</v>
      </c>
      <c r="Q9" s="239">
        <v>374</v>
      </c>
      <c r="R9" s="239">
        <v>419</v>
      </c>
    </row>
    <row r="10" spans="1:18" ht="21.75" customHeight="1">
      <c r="A10" s="278" t="s">
        <v>523</v>
      </c>
      <c r="B10" s="238">
        <v>20</v>
      </c>
      <c r="C10" s="239">
        <v>105</v>
      </c>
      <c r="D10" s="239">
        <v>156</v>
      </c>
      <c r="E10" s="239">
        <v>12</v>
      </c>
      <c r="F10" s="239">
        <v>144</v>
      </c>
      <c r="G10" s="239">
        <v>1880</v>
      </c>
      <c r="H10" s="239">
        <v>911</v>
      </c>
      <c r="I10" s="239">
        <v>969</v>
      </c>
      <c r="J10" s="239">
        <v>272</v>
      </c>
      <c r="K10" s="239">
        <v>289</v>
      </c>
      <c r="L10" s="239">
        <v>310</v>
      </c>
      <c r="M10" s="239">
        <v>305</v>
      </c>
      <c r="N10" s="239">
        <v>329</v>
      </c>
      <c r="O10" s="239">
        <v>375</v>
      </c>
      <c r="P10" s="239">
        <v>717</v>
      </c>
      <c r="Q10" s="239">
        <v>362</v>
      </c>
      <c r="R10" s="239">
        <v>355</v>
      </c>
    </row>
    <row r="11" spans="1:18" ht="21.75" customHeight="1">
      <c r="A11" s="290" t="s">
        <v>562</v>
      </c>
      <c r="B11" s="241">
        <v>19</v>
      </c>
      <c r="C11" s="242">
        <v>97</v>
      </c>
      <c r="D11" s="242">
        <v>142</v>
      </c>
      <c r="E11" s="242">
        <v>11</v>
      </c>
      <c r="F11" s="242">
        <v>131</v>
      </c>
      <c r="G11" s="242">
        <v>1527</v>
      </c>
      <c r="H11" s="242">
        <v>750</v>
      </c>
      <c r="I11" s="242">
        <v>777</v>
      </c>
      <c r="J11" s="242">
        <v>219</v>
      </c>
      <c r="K11" s="242">
        <v>223</v>
      </c>
      <c r="L11" s="242">
        <v>239</v>
      </c>
      <c r="M11" s="242">
        <v>269</v>
      </c>
      <c r="N11" s="242">
        <v>292</v>
      </c>
      <c r="O11" s="242">
        <v>285</v>
      </c>
      <c r="P11" s="242">
        <v>694</v>
      </c>
      <c r="Q11" s="242">
        <v>327</v>
      </c>
      <c r="R11" s="242">
        <v>367</v>
      </c>
    </row>
    <row r="12" spans="1:18" ht="18" customHeight="1">
      <c r="A12" s="285" t="s">
        <v>378</v>
      </c>
    </row>
    <row r="15" spans="1:18">
      <c r="G15" s="291"/>
      <c r="H15" s="291"/>
      <c r="I15" s="291"/>
    </row>
  </sheetData>
  <sheetProtection selectLockedCells="1"/>
  <mergeCells count="19">
    <mergeCell ref="J4:K5"/>
    <mergeCell ref="L4:M5"/>
    <mergeCell ref="N4:O5"/>
    <mergeCell ref="D5:D6"/>
    <mergeCell ref="E5:E6"/>
    <mergeCell ref="F5:F6"/>
    <mergeCell ref="A1:I1"/>
    <mergeCell ref="J1:R1"/>
    <mergeCell ref="A3:A6"/>
    <mergeCell ref="B3:B6"/>
    <mergeCell ref="C3:C6"/>
    <mergeCell ref="D3:F4"/>
    <mergeCell ref="G3:I3"/>
    <mergeCell ref="J3:O3"/>
    <mergeCell ref="P3:R4"/>
    <mergeCell ref="G4:I5"/>
    <mergeCell ref="P5:P6"/>
    <mergeCell ref="Q5:Q6"/>
    <mergeCell ref="R5:R6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32B5-05FF-4BCD-9AF3-4C6B681701B6}">
  <dimension ref="A1:Q13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" defaultRowHeight="12.2"/>
  <cols>
    <col min="1" max="1" width="11.3984375" style="215" customWidth="1"/>
    <col min="2" max="8" width="10.3984375" style="215" customWidth="1"/>
    <col min="9" max="17" width="9.3984375" style="215" customWidth="1"/>
    <col min="18" max="16384" width="9" style="215"/>
  </cols>
  <sheetData>
    <row r="1" spans="1:17" ht="18.850000000000001">
      <c r="A1" s="310" t="s">
        <v>426</v>
      </c>
      <c r="B1" s="310"/>
      <c r="C1" s="310"/>
      <c r="D1" s="310"/>
      <c r="E1" s="310"/>
      <c r="F1" s="310"/>
      <c r="G1" s="310"/>
      <c r="H1" s="310"/>
      <c r="I1" s="313" t="s">
        <v>325</v>
      </c>
      <c r="J1" s="313"/>
      <c r="K1" s="313"/>
      <c r="L1" s="313"/>
      <c r="M1" s="313"/>
      <c r="N1" s="313"/>
      <c r="O1" s="313"/>
      <c r="P1" s="313"/>
      <c r="Q1" s="313"/>
    </row>
    <row r="2" spans="1:17" ht="18.55" customHeight="1">
      <c r="Q2" s="216" t="s">
        <v>277</v>
      </c>
    </row>
    <row r="3" spans="1:17" ht="28.55" customHeight="1">
      <c r="A3" s="314" t="s">
        <v>219</v>
      </c>
      <c r="B3" s="316" t="s">
        <v>249</v>
      </c>
      <c r="C3" s="316" t="s">
        <v>282</v>
      </c>
      <c r="D3" s="316"/>
      <c r="E3" s="316"/>
      <c r="F3" s="316"/>
      <c r="G3" s="316"/>
      <c r="H3" s="221" t="s">
        <v>283</v>
      </c>
      <c r="I3" s="390" t="s">
        <v>284</v>
      </c>
      <c r="J3" s="391"/>
      <c r="K3" s="316" t="s">
        <v>285</v>
      </c>
      <c r="L3" s="316"/>
      <c r="M3" s="316"/>
      <c r="N3" s="316"/>
      <c r="O3" s="316"/>
      <c r="P3" s="316"/>
      <c r="Q3" s="318"/>
    </row>
    <row r="4" spans="1:17" ht="28.55" customHeight="1">
      <c r="A4" s="315"/>
      <c r="B4" s="317"/>
      <c r="C4" s="231" t="s">
        <v>146</v>
      </c>
      <c r="D4" s="231" t="s">
        <v>278</v>
      </c>
      <c r="E4" s="231" t="s">
        <v>279</v>
      </c>
      <c r="F4" s="231" t="s">
        <v>280</v>
      </c>
      <c r="G4" s="231" t="s">
        <v>281</v>
      </c>
      <c r="H4" s="231" t="s">
        <v>146</v>
      </c>
      <c r="I4" s="232" t="s">
        <v>159</v>
      </c>
      <c r="J4" s="231" t="s">
        <v>160</v>
      </c>
      <c r="K4" s="231" t="s">
        <v>146</v>
      </c>
      <c r="L4" s="231" t="s">
        <v>159</v>
      </c>
      <c r="M4" s="231" t="s">
        <v>160</v>
      </c>
      <c r="N4" s="231" t="s">
        <v>278</v>
      </c>
      <c r="O4" s="231" t="s">
        <v>279</v>
      </c>
      <c r="P4" s="231" t="s">
        <v>280</v>
      </c>
      <c r="Q4" s="233" t="s">
        <v>281</v>
      </c>
    </row>
    <row r="5" spans="1:17" ht="21.75" customHeight="1">
      <c r="A5" s="270" t="s">
        <v>525</v>
      </c>
      <c r="B5" s="269">
        <v>3</v>
      </c>
      <c r="C5" s="225">
        <v>125</v>
      </c>
      <c r="D5" s="225">
        <v>2</v>
      </c>
      <c r="E5" s="225">
        <v>51</v>
      </c>
      <c r="F5" s="225">
        <v>32</v>
      </c>
      <c r="G5" s="225">
        <v>40</v>
      </c>
      <c r="H5" s="225">
        <v>284</v>
      </c>
      <c r="I5" s="225">
        <v>103</v>
      </c>
      <c r="J5" s="225">
        <v>181</v>
      </c>
      <c r="K5" s="236">
        <v>487</v>
      </c>
      <c r="L5" s="225">
        <v>312</v>
      </c>
      <c r="M5" s="225">
        <v>175</v>
      </c>
      <c r="N5" s="225">
        <v>5</v>
      </c>
      <c r="O5" s="225">
        <v>193</v>
      </c>
      <c r="P5" s="225">
        <v>118</v>
      </c>
      <c r="Q5" s="225">
        <v>171</v>
      </c>
    </row>
    <row r="6" spans="1:17" ht="21.75" customHeight="1">
      <c r="A6" s="270" t="s">
        <v>526</v>
      </c>
      <c r="B6" s="269">
        <v>3</v>
      </c>
      <c r="C6" s="225">
        <v>121</v>
      </c>
      <c r="D6" s="225">
        <v>3</v>
      </c>
      <c r="E6" s="225">
        <v>49</v>
      </c>
      <c r="F6" s="225">
        <v>30</v>
      </c>
      <c r="G6" s="225">
        <v>39</v>
      </c>
      <c r="H6" s="225">
        <v>281</v>
      </c>
      <c r="I6" s="225">
        <v>104</v>
      </c>
      <c r="J6" s="225">
        <v>177</v>
      </c>
      <c r="K6" s="236">
        <v>485</v>
      </c>
      <c r="L6" s="225">
        <v>314</v>
      </c>
      <c r="M6" s="225">
        <v>171</v>
      </c>
      <c r="N6" s="225">
        <v>8</v>
      </c>
      <c r="O6" s="225">
        <v>190</v>
      </c>
      <c r="P6" s="225">
        <v>116</v>
      </c>
      <c r="Q6" s="225">
        <v>171</v>
      </c>
    </row>
    <row r="7" spans="1:17" ht="21.75" customHeight="1">
      <c r="A7" s="268" t="s">
        <v>527</v>
      </c>
      <c r="B7" s="271">
        <v>3</v>
      </c>
      <c r="C7" s="272">
        <v>121</v>
      </c>
      <c r="D7" s="272">
        <v>2</v>
      </c>
      <c r="E7" s="272">
        <v>53</v>
      </c>
      <c r="F7" s="272">
        <v>27</v>
      </c>
      <c r="G7" s="272">
        <v>39</v>
      </c>
      <c r="H7" s="272">
        <v>279</v>
      </c>
      <c r="I7" s="272">
        <v>99</v>
      </c>
      <c r="J7" s="272">
        <v>180</v>
      </c>
      <c r="K7" s="239">
        <v>501</v>
      </c>
      <c r="L7" s="272">
        <v>325</v>
      </c>
      <c r="M7" s="272">
        <v>176</v>
      </c>
      <c r="N7" s="272">
        <v>7</v>
      </c>
      <c r="O7" s="272">
        <v>202</v>
      </c>
      <c r="P7" s="272">
        <v>104</v>
      </c>
      <c r="Q7" s="272">
        <v>188</v>
      </c>
    </row>
    <row r="8" spans="1:17" ht="21.75" customHeight="1">
      <c r="A8" s="268" t="s">
        <v>528</v>
      </c>
      <c r="B8" s="271">
        <v>3</v>
      </c>
      <c r="C8" s="272">
        <v>123</v>
      </c>
      <c r="D8" s="272">
        <v>4</v>
      </c>
      <c r="E8" s="272">
        <v>55</v>
      </c>
      <c r="F8" s="272">
        <v>26</v>
      </c>
      <c r="G8" s="272">
        <v>38</v>
      </c>
      <c r="H8" s="272">
        <v>290</v>
      </c>
      <c r="I8" s="272">
        <v>102</v>
      </c>
      <c r="J8" s="272">
        <v>188</v>
      </c>
      <c r="K8" s="239">
        <v>503</v>
      </c>
      <c r="L8" s="272">
        <v>322</v>
      </c>
      <c r="M8" s="272">
        <v>181</v>
      </c>
      <c r="N8" s="272">
        <v>10</v>
      </c>
      <c r="O8" s="272">
        <v>210</v>
      </c>
      <c r="P8" s="272">
        <v>105</v>
      </c>
      <c r="Q8" s="272">
        <v>178</v>
      </c>
    </row>
    <row r="9" spans="1:17" ht="21.75" customHeight="1">
      <c r="A9" s="283" t="s">
        <v>524</v>
      </c>
      <c r="B9" s="292">
        <v>3</v>
      </c>
      <c r="C9" s="293">
        <v>121</v>
      </c>
      <c r="D9" s="293">
        <v>4</v>
      </c>
      <c r="E9" s="293">
        <v>55</v>
      </c>
      <c r="F9" s="293">
        <v>24</v>
      </c>
      <c r="G9" s="293">
        <v>38</v>
      </c>
      <c r="H9" s="293">
        <v>287</v>
      </c>
      <c r="I9" s="293">
        <v>102</v>
      </c>
      <c r="J9" s="293">
        <v>185</v>
      </c>
      <c r="K9" s="242">
        <v>483</v>
      </c>
      <c r="L9" s="293">
        <v>318</v>
      </c>
      <c r="M9" s="293">
        <v>165</v>
      </c>
      <c r="N9" s="293">
        <v>11</v>
      </c>
      <c r="O9" s="293">
        <v>205</v>
      </c>
      <c r="P9" s="293">
        <v>105</v>
      </c>
      <c r="Q9" s="293">
        <v>162</v>
      </c>
    </row>
    <row r="10" spans="1:17" ht="18" customHeight="1">
      <c r="A10" s="215" t="s">
        <v>378</v>
      </c>
    </row>
    <row r="11" spans="1:17">
      <c r="C11" s="236"/>
      <c r="D11" s="225"/>
      <c r="H11" s="236"/>
    </row>
    <row r="12" spans="1:17">
      <c r="K12" s="225"/>
    </row>
    <row r="13" spans="1:17">
      <c r="K13" s="225"/>
    </row>
  </sheetData>
  <sheetProtection selectLockedCells="1"/>
  <mergeCells count="7">
    <mergeCell ref="A1:H1"/>
    <mergeCell ref="I1:Q1"/>
    <mergeCell ref="A3:A4"/>
    <mergeCell ref="B3:B4"/>
    <mergeCell ref="C3:G3"/>
    <mergeCell ref="I3:J3"/>
    <mergeCell ref="K3:Q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E743-E817-4639-BF80-D11A987384FD}">
  <dimension ref="A1:H15"/>
  <sheetViews>
    <sheetView zoomScaleNormal="100" workbookViewId="0">
      <selection sqref="A1:H1"/>
    </sheetView>
  </sheetViews>
  <sheetFormatPr defaultColWidth="9" defaultRowHeight="12.2"/>
  <cols>
    <col min="1" max="1" width="11.8984375" style="215" customWidth="1"/>
    <col min="2" max="8" width="10.59765625" style="215" customWidth="1"/>
    <col min="9" max="16384" width="9" style="215"/>
  </cols>
  <sheetData>
    <row r="1" spans="1:8" ht="18.850000000000001">
      <c r="A1" s="392" t="s">
        <v>441</v>
      </c>
      <c r="B1" s="392"/>
      <c r="C1" s="392"/>
      <c r="D1" s="392"/>
      <c r="E1" s="392"/>
      <c r="F1" s="392"/>
      <c r="G1" s="392"/>
      <c r="H1" s="392"/>
    </row>
    <row r="2" spans="1:8" ht="18.55" customHeight="1">
      <c r="H2" s="216" t="s">
        <v>415</v>
      </c>
    </row>
    <row r="3" spans="1:8" ht="20.25" customHeight="1">
      <c r="A3" s="314" t="s">
        <v>139</v>
      </c>
      <c r="B3" s="393" t="s">
        <v>299</v>
      </c>
      <c r="C3" s="316" t="s">
        <v>288</v>
      </c>
      <c r="D3" s="316"/>
      <c r="E3" s="316"/>
      <c r="F3" s="316" t="s">
        <v>294</v>
      </c>
      <c r="G3" s="316"/>
      <c r="H3" s="318"/>
    </row>
    <row r="4" spans="1:8" ht="20.25" customHeight="1">
      <c r="A4" s="315"/>
      <c r="B4" s="394"/>
      <c r="C4" s="231" t="s">
        <v>146</v>
      </c>
      <c r="D4" s="231" t="s">
        <v>159</v>
      </c>
      <c r="E4" s="231" t="s">
        <v>160</v>
      </c>
      <c r="F4" s="231" t="s">
        <v>146</v>
      </c>
      <c r="G4" s="231" t="s">
        <v>159</v>
      </c>
      <c r="H4" s="233" t="s">
        <v>160</v>
      </c>
    </row>
    <row r="5" spans="1:8" ht="20.25" customHeight="1">
      <c r="A5" s="294" t="s">
        <v>529</v>
      </c>
      <c r="B5" s="269">
        <v>11</v>
      </c>
      <c r="C5" s="225">
        <v>135</v>
      </c>
      <c r="D5" s="225">
        <v>34</v>
      </c>
      <c r="E5" s="225">
        <v>101</v>
      </c>
      <c r="F5" s="225">
        <v>1498</v>
      </c>
      <c r="G5" s="225">
        <v>539</v>
      </c>
      <c r="H5" s="225">
        <v>959</v>
      </c>
    </row>
    <row r="6" spans="1:8" ht="20.25" customHeight="1">
      <c r="A6" s="270" t="s">
        <v>457</v>
      </c>
      <c r="B6" s="269">
        <v>12</v>
      </c>
      <c r="C6" s="225">
        <v>136</v>
      </c>
      <c r="D6" s="225">
        <v>37</v>
      </c>
      <c r="E6" s="225">
        <v>99</v>
      </c>
      <c r="F6" s="225">
        <v>1596</v>
      </c>
      <c r="G6" s="225">
        <v>557</v>
      </c>
      <c r="H6" s="225">
        <v>1039</v>
      </c>
    </row>
    <row r="7" spans="1:8" ht="20.25" customHeight="1">
      <c r="A7" s="270" t="s">
        <v>497</v>
      </c>
      <c r="B7" s="269">
        <v>12</v>
      </c>
      <c r="C7" s="225">
        <v>128</v>
      </c>
      <c r="D7" s="225">
        <v>34</v>
      </c>
      <c r="E7" s="225">
        <v>94</v>
      </c>
      <c r="F7" s="225">
        <v>1543</v>
      </c>
      <c r="G7" s="225">
        <v>517</v>
      </c>
      <c r="H7" s="225">
        <v>1026</v>
      </c>
    </row>
    <row r="8" spans="1:8" ht="20.25" customHeight="1">
      <c r="A8" s="270" t="s">
        <v>531</v>
      </c>
      <c r="B8" s="269">
        <v>12</v>
      </c>
      <c r="C8" s="225">
        <v>119</v>
      </c>
      <c r="D8" s="225">
        <v>32</v>
      </c>
      <c r="E8" s="225">
        <v>87</v>
      </c>
      <c r="F8" s="225">
        <v>1523</v>
      </c>
      <c r="G8" s="225">
        <v>512</v>
      </c>
      <c r="H8" s="225">
        <v>1011</v>
      </c>
    </row>
    <row r="9" spans="1:8" ht="20.25" customHeight="1">
      <c r="A9" s="273" t="s">
        <v>530</v>
      </c>
      <c r="B9" s="123">
        <f>SUM(B10:B11)</f>
        <v>12</v>
      </c>
      <c r="C9" s="295">
        <f t="shared" ref="C9:H9" si="0">SUM(C10:C11)</f>
        <v>123</v>
      </c>
      <c r="D9" s="295">
        <f t="shared" si="0"/>
        <v>33</v>
      </c>
      <c r="E9" s="295">
        <f t="shared" si="0"/>
        <v>90</v>
      </c>
      <c r="F9" s="295">
        <f t="shared" si="0"/>
        <v>1474</v>
      </c>
      <c r="G9" s="295">
        <f t="shared" si="0"/>
        <v>546</v>
      </c>
      <c r="H9" s="295">
        <f t="shared" si="0"/>
        <v>928</v>
      </c>
    </row>
    <row r="10" spans="1:8" ht="20.25" customHeight="1">
      <c r="A10" s="234" t="s">
        <v>255</v>
      </c>
      <c r="B10" s="276">
        <v>2</v>
      </c>
      <c r="C10" s="228">
        <v>38</v>
      </c>
      <c r="D10" s="228">
        <v>2</v>
      </c>
      <c r="E10" s="228">
        <v>36</v>
      </c>
      <c r="F10" s="228">
        <v>323</v>
      </c>
      <c r="G10" s="228">
        <v>22</v>
      </c>
      <c r="H10" s="228">
        <v>301</v>
      </c>
    </row>
    <row r="11" spans="1:8" ht="20.25" customHeight="1">
      <c r="A11" s="124" t="s">
        <v>248</v>
      </c>
      <c r="B11" s="277">
        <v>10</v>
      </c>
      <c r="C11" s="230">
        <v>85</v>
      </c>
      <c r="D11" s="230">
        <v>31</v>
      </c>
      <c r="E11" s="230">
        <v>54</v>
      </c>
      <c r="F11" s="230">
        <v>1151</v>
      </c>
      <c r="G11" s="230">
        <v>524</v>
      </c>
      <c r="H11" s="230">
        <v>627</v>
      </c>
    </row>
    <row r="12" spans="1:8" ht="18" customHeight="1">
      <c r="A12" s="215" t="s">
        <v>378</v>
      </c>
    </row>
    <row r="15" spans="1:8">
      <c r="B15" s="225"/>
      <c r="C15" s="225"/>
      <c r="D15" s="225"/>
      <c r="E15" s="225"/>
      <c r="F15" s="225"/>
      <c r="G15" s="225"/>
      <c r="H15" s="225"/>
    </row>
  </sheetData>
  <sheetProtection selectLockedCells="1"/>
  <mergeCells count="5">
    <mergeCell ref="A1:H1"/>
    <mergeCell ref="A3:A4"/>
    <mergeCell ref="B3:B4"/>
    <mergeCell ref="C3:E3"/>
    <mergeCell ref="F3:H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1"/>
  <sheetViews>
    <sheetView zoomScaleNormal="100" zoomScaleSheetLayoutView="100" workbookViewId="0">
      <pane xSplit="1" ySplit="4" topLeftCell="B5" activePane="bottomRight" state="frozen"/>
      <selection activeCell="J1" sqref="J1:P1"/>
      <selection pane="topRight" activeCell="J1" sqref="J1:P1"/>
      <selection pane="bottomLeft" activeCell="J1" sqref="J1:P1"/>
      <selection pane="bottomRight" activeCell="L9" sqref="L9"/>
    </sheetView>
  </sheetViews>
  <sheetFormatPr defaultColWidth="9" defaultRowHeight="12.2"/>
  <cols>
    <col min="1" max="1" width="14.09765625" style="4" customWidth="1"/>
    <col min="2" max="2" width="13.3984375" style="4" customWidth="1"/>
    <col min="3" max="3" width="15.8984375" style="4" customWidth="1"/>
    <col min="4" max="4" width="13.3984375" style="4" customWidth="1"/>
    <col min="5" max="5" width="15.8984375" style="4" customWidth="1"/>
    <col min="6" max="7" width="13.3984375" style="4" customWidth="1"/>
    <col min="8" max="8" width="11" style="4" customWidth="1"/>
    <col min="9" max="9" width="13.3984375" style="4" customWidth="1"/>
    <col min="10" max="10" width="11" style="4" customWidth="1"/>
    <col min="11" max="11" width="13.3984375" style="4" customWidth="1"/>
    <col min="12" max="12" width="11" style="4" customWidth="1"/>
    <col min="13" max="13" width="13.3984375" style="4" customWidth="1"/>
    <col min="14" max="16384" width="9" style="4"/>
  </cols>
  <sheetData>
    <row r="1" spans="1:13" ht="18.850000000000001">
      <c r="A1" s="400" t="s">
        <v>446</v>
      </c>
      <c r="B1" s="400"/>
      <c r="C1" s="400"/>
      <c r="D1" s="400"/>
      <c r="E1" s="400"/>
      <c r="F1" s="400"/>
      <c r="G1" s="403" t="s">
        <v>346</v>
      </c>
      <c r="H1" s="403"/>
      <c r="I1" s="403"/>
      <c r="J1" s="403"/>
      <c r="K1" s="403"/>
      <c r="L1" s="403"/>
      <c r="M1" s="403"/>
    </row>
    <row r="2" spans="1:13" ht="18.55" customHeight="1">
      <c r="M2" s="22" t="s">
        <v>7</v>
      </c>
    </row>
    <row r="3" spans="1:13" s="34" customFormat="1" ht="20.25" customHeight="1">
      <c r="A3" s="395" t="s">
        <v>1</v>
      </c>
      <c r="B3" s="397" t="s">
        <v>5</v>
      </c>
      <c r="C3" s="397"/>
      <c r="D3" s="401" t="s">
        <v>340</v>
      </c>
      <c r="E3" s="402"/>
      <c r="F3" s="86" t="s">
        <v>341</v>
      </c>
      <c r="G3" s="87" t="s">
        <v>342</v>
      </c>
      <c r="H3" s="401" t="s">
        <v>343</v>
      </c>
      <c r="I3" s="402"/>
      <c r="J3" s="398" t="s">
        <v>344</v>
      </c>
      <c r="K3" s="398"/>
      <c r="L3" s="398" t="s">
        <v>345</v>
      </c>
      <c r="M3" s="399"/>
    </row>
    <row r="4" spans="1:13" ht="20.25" customHeight="1">
      <c r="A4" s="396"/>
      <c r="B4" s="35" t="s">
        <v>2</v>
      </c>
      <c r="C4" s="35" t="s">
        <v>3</v>
      </c>
      <c r="D4" s="35" t="s">
        <v>2</v>
      </c>
      <c r="E4" s="35" t="s">
        <v>3</v>
      </c>
      <c r="F4" s="35" t="s">
        <v>2</v>
      </c>
      <c r="G4" s="35" t="s">
        <v>3</v>
      </c>
      <c r="H4" s="35" t="s">
        <v>2</v>
      </c>
      <c r="I4" s="36" t="s">
        <v>3</v>
      </c>
      <c r="J4" s="35" t="s">
        <v>2</v>
      </c>
      <c r="K4" s="35" t="s">
        <v>3</v>
      </c>
      <c r="L4" s="35" t="s">
        <v>2</v>
      </c>
      <c r="M4" s="37" t="s">
        <v>3</v>
      </c>
    </row>
    <row r="5" spans="1:13" ht="25.9" customHeight="1">
      <c r="A5" s="30" t="s">
        <v>533</v>
      </c>
      <c r="B5" s="88">
        <v>1946</v>
      </c>
      <c r="C5" s="33">
        <v>78707</v>
      </c>
      <c r="D5" s="33">
        <v>136</v>
      </c>
      <c r="E5" s="33">
        <v>32720</v>
      </c>
      <c r="F5" s="33">
        <v>187</v>
      </c>
      <c r="G5" s="33">
        <v>11950</v>
      </c>
      <c r="H5" s="33">
        <v>1196</v>
      </c>
      <c r="I5" s="33">
        <v>9374</v>
      </c>
      <c r="J5" s="33">
        <v>427</v>
      </c>
      <c r="K5" s="33">
        <v>5594</v>
      </c>
      <c r="L5" s="33">
        <v>0</v>
      </c>
      <c r="M5" s="33">
        <v>19069</v>
      </c>
    </row>
    <row r="6" spans="1:13" ht="25.9" customHeight="1">
      <c r="A6" s="31" t="s">
        <v>427</v>
      </c>
      <c r="B6" s="88">
        <v>2302</v>
      </c>
      <c r="C6" s="33">
        <v>123798</v>
      </c>
      <c r="D6" s="33">
        <v>206</v>
      </c>
      <c r="E6" s="33">
        <v>58115</v>
      </c>
      <c r="F6" s="33">
        <v>257</v>
      </c>
      <c r="G6" s="33">
        <v>22200</v>
      </c>
      <c r="H6" s="33">
        <v>1349</v>
      </c>
      <c r="I6" s="33">
        <v>11809</v>
      </c>
      <c r="J6" s="33">
        <v>490</v>
      </c>
      <c r="K6" s="33">
        <v>8641</v>
      </c>
      <c r="L6" s="33">
        <v>0</v>
      </c>
      <c r="M6" s="33">
        <v>23033</v>
      </c>
    </row>
    <row r="7" spans="1:13" ht="25.9" customHeight="1">
      <c r="A7" s="31" t="s">
        <v>472</v>
      </c>
      <c r="B7" s="88">
        <v>2761</v>
      </c>
      <c r="C7" s="33">
        <v>155856</v>
      </c>
      <c r="D7" s="33">
        <v>241</v>
      </c>
      <c r="E7" s="33">
        <v>75836</v>
      </c>
      <c r="F7" s="33">
        <v>263</v>
      </c>
      <c r="G7" s="33">
        <v>27237</v>
      </c>
      <c r="H7" s="33">
        <v>1651</v>
      </c>
      <c r="I7" s="33">
        <v>15470</v>
      </c>
      <c r="J7" s="33">
        <v>606</v>
      </c>
      <c r="K7" s="33">
        <v>8693</v>
      </c>
      <c r="L7" s="33">
        <v>0</v>
      </c>
      <c r="M7" s="33">
        <v>28620</v>
      </c>
    </row>
    <row r="8" spans="1:13" ht="25.9" customHeight="1">
      <c r="A8" s="32" t="s">
        <v>473</v>
      </c>
      <c r="B8" s="114">
        <v>3054</v>
      </c>
      <c r="C8" s="115">
        <v>185064</v>
      </c>
      <c r="D8" s="115">
        <v>261</v>
      </c>
      <c r="E8" s="115">
        <v>90601</v>
      </c>
      <c r="F8" s="115">
        <v>271</v>
      </c>
      <c r="G8" s="115">
        <v>30642</v>
      </c>
      <c r="H8" s="115">
        <v>1818</v>
      </c>
      <c r="I8" s="115">
        <v>19142</v>
      </c>
      <c r="J8" s="115">
        <v>704</v>
      </c>
      <c r="K8" s="115">
        <v>12380</v>
      </c>
      <c r="L8" s="33">
        <v>0</v>
      </c>
      <c r="M8" s="115">
        <v>32299</v>
      </c>
    </row>
    <row r="9" spans="1:13" ht="25.9" customHeight="1">
      <c r="A9" s="85" t="s">
        <v>510</v>
      </c>
      <c r="B9" s="177">
        <v>3270</v>
      </c>
      <c r="C9" s="178">
        <v>181542</v>
      </c>
      <c r="D9" s="178">
        <v>213</v>
      </c>
      <c r="E9" s="178">
        <v>83916</v>
      </c>
      <c r="F9" s="178">
        <v>281</v>
      </c>
      <c r="G9" s="178">
        <v>31234</v>
      </c>
      <c r="H9" s="178">
        <v>1998</v>
      </c>
      <c r="I9" s="178">
        <v>19851</v>
      </c>
      <c r="J9" s="178">
        <v>778</v>
      </c>
      <c r="K9" s="178">
        <v>15786</v>
      </c>
      <c r="L9" s="179">
        <v>0</v>
      </c>
      <c r="M9" s="178">
        <v>30755</v>
      </c>
    </row>
    <row r="10" spans="1:13" ht="18" customHeight="1">
      <c r="A10" s="4" t="s">
        <v>532</v>
      </c>
    </row>
    <row r="11" spans="1:13" ht="16.5" customHeight="1"/>
  </sheetData>
  <sheetProtection formatCells="0" selectLockedCells="1"/>
  <mergeCells count="8">
    <mergeCell ref="A3:A4"/>
    <mergeCell ref="B3:C3"/>
    <mergeCell ref="J3:K3"/>
    <mergeCell ref="L3:M3"/>
    <mergeCell ref="A1:F1"/>
    <mergeCell ref="D3:E3"/>
    <mergeCell ref="H3:I3"/>
    <mergeCell ref="G1:M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1"/>
  <sheetViews>
    <sheetView zoomScaleNormal="100" zoomScaleSheetLayoutView="100" workbookViewId="0">
      <selection sqref="A1:G1"/>
    </sheetView>
  </sheetViews>
  <sheetFormatPr defaultColWidth="9" defaultRowHeight="12.2"/>
  <cols>
    <col min="1" max="1" width="15.3984375" style="4" customWidth="1"/>
    <col min="2" max="2" width="10.3984375" style="4" customWidth="1"/>
    <col min="3" max="3" width="13.8984375" style="4" customWidth="1"/>
    <col min="4" max="4" width="10" style="4" customWidth="1"/>
    <col min="5" max="5" width="13.3984375" style="4" customWidth="1"/>
    <col min="6" max="6" width="10" style="4" customWidth="1"/>
    <col min="7" max="7" width="13.3984375" style="4" customWidth="1"/>
    <col min="8" max="8" width="9.19921875" style="4" customWidth="1"/>
    <col min="9" max="9" width="12.3984375" style="4" customWidth="1"/>
    <col min="10" max="10" width="9.3984375" style="4" customWidth="1"/>
    <col min="11" max="11" width="12.3984375" style="4" customWidth="1"/>
    <col min="12" max="12" width="9.19921875" style="4" customWidth="1"/>
    <col min="13" max="13" width="12.3984375" style="4" customWidth="1"/>
    <col min="14" max="14" width="9.09765625" style="4" customWidth="1"/>
    <col min="15" max="15" width="12.3984375" style="4" customWidth="1"/>
    <col min="16" max="16384" width="9" style="4"/>
  </cols>
  <sheetData>
    <row r="1" spans="1:15" ht="18.850000000000001">
      <c r="A1" s="404" t="s">
        <v>449</v>
      </c>
      <c r="B1" s="404"/>
      <c r="C1" s="404"/>
      <c r="D1" s="404"/>
      <c r="E1" s="404"/>
      <c r="F1" s="404"/>
      <c r="G1" s="404"/>
      <c r="H1" s="407" t="s">
        <v>347</v>
      </c>
      <c r="I1" s="407"/>
      <c r="J1" s="407"/>
      <c r="K1" s="407"/>
      <c r="L1" s="407"/>
      <c r="M1" s="407"/>
      <c r="N1" s="407"/>
      <c r="O1" s="407"/>
    </row>
    <row r="2" spans="1:15" ht="18.55" customHeight="1">
      <c r="O2" s="22" t="s">
        <v>7</v>
      </c>
    </row>
    <row r="3" spans="1:15" s="34" customFormat="1" ht="26.45" customHeight="1">
      <c r="A3" s="395" t="s">
        <v>1</v>
      </c>
      <c r="B3" s="397" t="s">
        <v>5</v>
      </c>
      <c r="C3" s="397"/>
      <c r="D3" s="397" t="s">
        <v>348</v>
      </c>
      <c r="E3" s="397"/>
      <c r="F3" s="397" t="s">
        <v>349</v>
      </c>
      <c r="G3" s="397"/>
      <c r="H3" s="401" t="s">
        <v>353</v>
      </c>
      <c r="I3" s="402"/>
      <c r="J3" s="405" t="s">
        <v>354</v>
      </c>
      <c r="K3" s="406"/>
      <c r="L3" s="399" t="s">
        <v>350</v>
      </c>
      <c r="M3" s="395"/>
      <c r="N3" s="398" t="s">
        <v>352</v>
      </c>
      <c r="O3" s="399"/>
    </row>
    <row r="4" spans="1:15" ht="20.25" customHeight="1">
      <c r="A4" s="396"/>
      <c r="B4" s="35" t="s">
        <v>2</v>
      </c>
      <c r="C4" s="35" t="s">
        <v>3</v>
      </c>
      <c r="D4" s="35" t="s">
        <v>2</v>
      </c>
      <c r="E4" s="35" t="s">
        <v>3</v>
      </c>
      <c r="F4" s="35" t="s">
        <v>2</v>
      </c>
      <c r="G4" s="35" t="s">
        <v>3</v>
      </c>
      <c r="H4" s="35" t="s">
        <v>2</v>
      </c>
      <c r="I4" s="36" t="s">
        <v>16</v>
      </c>
      <c r="J4" s="36" t="s">
        <v>15</v>
      </c>
      <c r="K4" s="35" t="s">
        <v>16</v>
      </c>
      <c r="L4" s="35" t="s">
        <v>15</v>
      </c>
      <c r="M4" s="35" t="s">
        <v>16</v>
      </c>
      <c r="N4" s="35" t="s">
        <v>15</v>
      </c>
      <c r="O4" s="37" t="s">
        <v>16</v>
      </c>
    </row>
    <row r="5" spans="1:15" ht="25.9" customHeight="1">
      <c r="A5" s="30" t="s">
        <v>533</v>
      </c>
      <c r="B5" s="89">
        <v>8719</v>
      </c>
      <c r="C5" s="38">
        <v>127702</v>
      </c>
      <c r="D5" s="38">
        <v>44</v>
      </c>
      <c r="E5" s="38">
        <v>22905</v>
      </c>
      <c r="F5" s="39">
        <v>217</v>
      </c>
      <c r="G5" s="38">
        <v>14695</v>
      </c>
      <c r="H5" s="40">
        <v>3975</v>
      </c>
      <c r="I5" s="40">
        <v>34781</v>
      </c>
      <c r="J5" s="41">
        <v>3034</v>
      </c>
      <c r="K5" s="40">
        <v>25186</v>
      </c>
      <c r="L5" s="40">
        <v>1449</v>
      </c>
      <c r="M5" s="40">
        <v>13785</v>
      </c>
      <c r="N5" s="42">
        <v>0</v>
      </c>
      <c r="O5" s="42">
        <v>16350</v>
      </c>
    </row>
    <row r="6" spans="1:15" ht="25.9" customHeight="1">
      <c r="A6" s="31" t="s">
        <v>427</v>
      </c>
      <c r="B6" s="89">
        <v>9843</v>
      </c>
      <c r="C6" s="38">
        <v>191110</v>
      </c>
      <c r="D6" s="38">
        <v>94</v>
      </c>
      <c r="E6" s="38">
        <v>66148</v>
      </c>
      <c r="F6" s="39">
        <v>259</v>
      </c>
      <c r="G6" s="38">
        <v>20943</v>
      </c>
      <c r="H6" s="40">
        <v>4164</v>
      </c>
      <c r="I6" s="40">
        <v>37991</v>
      </c>
      <c r="J6" s="41">
        <v>3701</v>
      </c>
      <c r="K6" s="40">
        <v>29906</v>
      </c>
      <c r="L6" s="40">
        <v>1625</v>
      </c>
      <c r="M6" s="40">
        <v>16969</v>
      </c>
      <c r="N6" s="42">
        <v>0</v>
      </c>
      <c r="O6" s="42">
        <v>19153</v>
      </c>
    </row>
    <row r="7" spans="1:15" ht="25.9" customHeight="1">
      <c r="A7" s="31" t="s">
        <v>472</v>
      </c>
      <c r="B7" s="89">
        <v>9954</v>
      </c>
      <c r="C7" s="38">
        <v>201154</v>
      </c>
      <c r="D7" s="38">
        <v>87</v>
      </c>
      <c r="E7" s="38">
        <v>68038</v>
      </c>
      <c r="F7" s="39">
        <v>321</v>
      </c>
      <c r="G7" s="38">
        <v>26312</v>
      </c>
      <c r="H7" s="40">
        <v>4518</v>
      </c>
      <c r="I7" s="40">
        <v>44813</v>
      </c>
      <c r="J7" s="41">
        <v>3426</v>
      </c>
      <c r="K7" s="40">
        <v>26203</v>
      </c>
      <c r="L7" s="40">
        <v>1602</v>
      </c>
      <c r="M7" s="40">
        <v>15723</v>
      </c>
      <c r="N7" s="42">
        <v>0</v>
      </c>
      <c r="O7" s="42">
        <v>20065</v>
      </c>
    </row>
    <row r="8" spans="1:15" ht="25.9" customHeight="1">
      <c r="A8" s="32" t="s">
        <v>473</v>
      </c>
      <c r="B8" s="135">
        <v>9914</v>
      </c>
      <c r="C8" s="136">
        <v>206484</v>
      </c>
      <c r="D8" s="136">
        <v>95</v>
      </c>
      <c r="E8" s="136">
        <v>75454</v>
      </c>
      <c r="F8" s="137">
        <v>249</v>
      </c>
      <c r="G8" s="136">
        <v>22865</v>
      </c>
      <c r="H8" s="138">
        <v>4452</v>
      </c>
      <c r="I8" s="138">
        <v>46237</v>
      </c>
      <c r="J8" s="139">
        <v>3523</v>
      </c>
      <c r="K8" s="138">
        <v>27431</v>
      </c>
      <c r="L8" s="138">
        <v>1595</v>
      </c>
      <c r="M8" s="138">
        <v>15560</v>
      </c>
      <c r="N8" s="42">
        <v>0</v>
      </c>
      <c r="O8" s="140">
        <v>18937</v>
      </c>
    </row>
    <row r="9" spans="1:15" ht="25.9" customHeight="1">
      <c r="A9" s="85" t="s">
        <v>510</v>
      </c>
      <c r="B9" s="180">
        <v>10112</v>
      </c>
      <c r="C9" s="181">
        <v>221535</v>
      </c>
      <c r="D9" s="181">
        <v>100</v>
      </c>
      <c r="E9" s="181">
        <v>79786</v>
      </c>
      <c r="F9" s="182">
        <v>248</v>
      </c>
      <c r="G9" s="181">
        <v>23898</v>
      </c>
      <c r="H9" s="183">
        <v>4770</v>
      </c>
      <c r="I9" s="183">
        <v>53367</v>
      </c>
      <c r="J9" s="184">
        <v>3476</v>
      </c>
      <c r="K9" s="183">
        <v>27058</v>
      </c>
      <c r="L9" s="183">
        <v>1518</v>
      </c>
      <c r="M9" s="183">
        <v>16623</v>
      </c>
      <c r="N9" s="185">
        <v>0</v>
      </c>
      <c r="O9" s="186">
        <v>20803</v>
      </c>
    </row>
    <row r="10" spans="1:15" ht="18" customHeight="1">
      <c r="A10" s="4" t="s">
        <v>532</v>
      </c>
    </row>
    <row r="11" spans="1:15" ht="19.95" customHeight="1"/>
  </sheetData>
  <sheetProtection formatCells="0" selectLockedCells="1"/>
  <mergeCells count="10">
    <mergeCell ref="A1:G1"/>
    <mergeCell ref="J3:K3"/>
    <mergeCell ref="L3:M3"/>
    <mergeCell ref="N3:O3"/>
    <mergeCell ref="D3:E3"/>
    <mergeCell ref="A3:A4"/>
    <mergeCell ref="B3:C3"/>
    <mergeCell ref="F3:G3"/>
    <mergeCell ref="H3:I3"/>
    <mergeCell ref="H1:O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31AE-1A69-4B2A-B8B5-5A5F0C2CFEDA}">
  <dimension ref="A1:H12"/>
  <sheetViews>
    <sheetView zoomScaleNormal="100" workbookViewId="0">
      <selection activeCell="M7" sqref="M7"/>
    </sheetView>
  </sheetViews>
  <sheetFormatPr defaultColWidth="9" defaultRowHeight="12.2"/>
  <cols>
    <col min="1" max="1" width="11" style="215" customWidth="1"/>
    <col min="2" max="8" width="10.8984375" style="215" customWidth="1"/>
    <col min="9" max="16384" width="9" style="215"/>
  </cols>
  <sheetData>
    <row r="1" spans="1:8" ht="18.850000000000001">
      <c r="A1" s="392" t="s">
        <v>440</v>
      </c>
      <c r="B1" s="392"/>
      <c r="C1" s="392"/>
      <c r="D1" s="392"/>
      <c r="E1" s="392"/>
      <c r="F1" s="392"/>
      <c r="G1" s="392"/>
      <c r="H1" s="392"/>
    </row>
    <row r="2" spans="1:8" ht="18.55" customHeight="1">
      <c r="H2" s="216" t="s">
        <v>415</v>
      </c>
    </row>
    <row r="3" spans="1:8" ht="20.25" customHeight="1">
      <c r="A3" s="314" t="s">
        <v>219</v>
      </c>
      <c r="B3" s="316" t="s">
        <v>249</v>
      </c>
      <c r="C3" s="316" t="s">
        <v>288</v>
      </c>
      <c r="D3" s="316"/>
      <c r="E3" s="316"/>
      <c r="F3" s="316" t="s">
        <v>295</v>
      </c>
      <c r="G3" s="316"/>
      <c r="H3" s="318"/>
    </row>
    <row r="4" spans="1:8" ht="20.25" customHeight="1">
      <c r="A4" s="315"/>
      <c r="B4" s="317"/>
      <c r="C4" s="231" t="s">
        <v>146</v>
      </c>
      <c r="D4" s="231" t="s">
        <v>159</v>
      </c>
      <c r="E4" s="231" t="s">
        <v>160</v>
      </c>
      <c r="F4" s="231" t="s">
        <v>146</v>
      </c>
      <c r="G4" s="231" t="s">
        <v>159</v>
      </c>
      <c r="H4" s="233" t="s">
        <v>160</v>
      </c>
    </row>
    <row r="5" spans="1:8" ht="21.75" customHeight="1">
      <c r="A5" s="234" t="s">
        <v>534</v>
      </c>
      <c r="B5" s="235">
        <v>7</v>
      </c>
      <c r="C5" s="236">
        <v>50</v>
      </c>
      <c r="D5" s="236">
        <v>21</v>
      </c>
      <c r="E5" s="236">
        <v>29</v>
      </c>
      <c r="F5" s="236">
        <v>670</v>
      </c>
      <c r="G5" s="236">
        <v>354</v>
      </c>
      <c r="H5" s="236">
        <v>316</v>
      </c>
    </row>
    <row r="6" spans="1:8" ht="21.75" customHeight="1">
      <c r="A6" s="237" t="s">
        <v>479</v>
      </c>
      <c r="B6" s="235">
        <v>7</v>
      </c>
      <c r="C6" s="236">
        <v>49</v>
      </c>
      <c r="D6" s="236">
        <v>19</v>
      </c>
      <c r="E6" s="236">
        <v>30</v>
      </c>
      <c r="F6" s="236">
        <v>620</v>
      </c>
      <c r="G6" s="236">
        <v>313</v>
      </c>
      <c r="H6" s="236">
        <v>307</v>
      </c>
    </row>
    <row r="7" spans="1:8" ht="21.75" customHeight="1">
      <c r="A7" s="237" t="s">
        <v>480</v>
      </c>
      <c r="B7" s="235">
        <v>7</v>
      </c>
      <c r="C7" s="236">
        <v>39</v>
      </c>
      <c r="D7" s="236">
        <v>17</v>
      </c>
      <c r="E7" s="236">
        <v>22</v>
      </c>
      <c r="F7" s="236">
        <v>625</v>
      </c>
      <c r="G7" s="236">
        <v>330</v>
      </c>
      <c r="H7" s="236">
        <v>295</v>
      </c>
    </row>
    <row r="8" spans="1:8" ht="21.75" customHeight="1">
      <c r="A8" s="234" t="s">
        <v>481</v>
      </c>
      <c r="B8" s="238">
        <v>8</v>
      </c>
      <c r="C8" s="239">
        <v>55</v>
      </c>
      <c r="D8" s="239">
        <v>25</v>
      </c>
      <c r="E8" s="239">
        <v>30</v>
      </c>
      <c r="F8" s="239">
        <v>862</v>
      </c>
      <c r="G8" s="239">
        <v>446</v>
      </c>
      <c r="H8" s="239">
        <v>416</v>
      </c>
    </row>
    <row r="9" spans="1:8" ht="21.75" customHeight="1">
      <c r="A9" s="240" t="s">
        <v>535</v>
      </c>
      <c r="B9" s="241">
        <v>7</v>
      </c>
      <c r="C9" s="242">
        <v>51</v>
      </c>
      <c r="D9" s="242">
        <v>18</v>
      </c>
      <c r="E9" s="242">
        <v>33</v>
      </c>
      <c r="F9" s="242">
        <v>745</v>
      </c>
      <c r="G9" s="242">
        <v>369</v>
      </c>
      <c r="H9" s="242">
        <v>376</v>
      </c>
    </row>
    <row r="10" spans="1:8" ht="18" customHeight="1">
      <c r="A10" s="215" t="s">
        <v>378</v>
      </c>
    </row>
    <row r="12" spans="1:8">
      <c r="C12" s="236"/>
      <c r="F12" s="236"/>
    </row>
  </sheetData>
  <sheetProtection selectLockedCells="1"/>
  <mergeCells count="5">
    <mergeCell ref="A1:H1"/>
    <mergeCell ref="A3:A4"/>
    <mergeCell ref="B3:B4"/>
    <mergeCell ref="C3:E3"/>
    <mergeCell ref="F3:H3"/>
  </mergeCells>
  <phoneticPr fontId="2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1"/>
  <sheetViews>
    <sheetView zoomScaleNormal="100" zoomScaleSheetLayoutView="100" workbookViewId="0">
      <pane xSplit="1" ySplit="4" topLeftCell="B5" activePane="bottomRight" state="frozen"/>
      <selection activeCell="J1" sqref="J1:P1"/>
      <selection pane="topRight" activeCell="J1" sqref="J1:P1"/>
      <selection pane="bottomLeft" activeCell="J1" sqref="J1:P1"/>
      <selection pane="bottomRight" activeCell="L3" sqref="L3"/>
    </sheetView>
  </sheetViews>
  <sheetFormatPr defaultColWidth="9" defaultRowHeight="12.2"/>
  <cols>
    <col min="1" max="1" width="13.3984375" style="23" customWidth="1"/>
    <col min="2" max="2" width="12.19921875" style="23" customWidth="1"/>
    <col min="3" max="3" width="18.3984375" style="23" customWidth="1"/>
    <col min="4" max="4" width="12.19921875" style="23" customWidth="1"/>
    <col min="5" max="5" width="18.3984375" style="23" customWidth="1"/>
    <col min="6" max="6" width="12.19921875" style="23" customWidth="1"/>
    <col min="7" max="7" width="19.3984375" style="23" customWidth="1"/>
    <col min="8" max="8" width="13.8984375" style="23" customWidth="1"/>
    <col min="9" max="9" width="19.3984375" style="23" customWidth="1"/>
    <col min="10" max="10" width="14" style="23" customWidth="1"/>
    <col min="11" max="11" width="19.3984375" style="23" customWidth="1"/>
    <col min="12" max="16384" width="9" style="23"/>
  </cols>
  <sheetData>
    <row r="1" spans="1:11" ht="18.850000000000001">
      <c r="A1" s="342" t="s">
        <v>434</v>
      </c>
      <c r="B1" s="342"/>
      <c r="C1" s="342"/>
      <c r="D1" s="342"/>
      <c r="E1" s="342"/>
      <c r="F1" s="342"/>
      <c r="G1" s="345" t="s">
        <v>303</v>
      </c>
      <c r="H1" s="345"/>
      <c r="I1" s="345"/>
      <c r="J1" s="345"/>
      <c r="K1" s="345"/>
    </row>
    <row r="2" spans="1:11" ht="18.55" customHeight="1">
      <c r="K2" s="24" t="s">
        <v>7</v>
      </c>
    </row>
    <row r="3" spans="1:11" s="45" customFormat="1" ht="20.25" customHeight="1">
      <c r="A3" s="410" t="s">
        <v>1</v>
      </c>
      <c r="B3" s="412" t="s">
        <v>5</v>
      </c>
      <c r="C3" s="412"/>
      <c r="D3" s="412" t="s">
        <v>4</v>
      </c>
      <c r="E3" s="412"/>
      <c r="F3" s="43" t="s">
        <v>301</v>
      </c>
      <c r="G3" s="44" t="s">
        <v>302</v>
      </c>
      <c r="H3" s="408" t="s">
        <v>6</v>
      </c>
      <c r="I3" s="408"/>
      <c r="J3" s="408" t="s">
        <v>307</v>
      </c>
      <c r="K3" s="409"/>
    </row>
    <row r="4" spans="1:11" ht="20.25" customHeight="1">
      <c r="A4" s="411"/>
      <c r="B4" s="18" t="s">
        <v>2</v>
      </c>
      <c r="C4" s="18" t="s">
        <v>3</v>
      </c>
      <c r="D4" s="18" t="s">
        <v>2</v>
      </c>
      <c r="E4" s="18" t="s">
        <v>3</v>
      </c>
      <c r="F4" s="18" t="s">
        <v>2</v>
      </c>
      <c r="G4" s="46" t="s">
        <v>3</v>
      </c>
      <c r="H4" s="18" t="s">
        <v>2</v>
      </c>
      <c r="I4" s="18" t="s">
        <v>3</v>
      </c>
      <c r="J4" s="18" t="s">
        <v>2</v>
      </c>
      <c r="K4" s="19" t="s">
        <v>3</v>
      </c>
    </row>
    <row r="5" spans="1:11" ht="25.9" customHeight="1">
      <c r="A5" s="30" t="s">
        <v>533</v>
      </c>
      <c r="B5" s="90">
        <v>1847</v>
      </c>
      <c r="C5" s="47">
        <v>54778</v>
      </c>
      <c r="D5" s="48">
        <v>1391</v>
      </c>
      <c r="E5" s="47">
        <v>19201</v>
      </c>
      <c r="F5" s="48">
        <v>162</v>
      </c>
      <c r="G5" s="47">
        <v>13607</v>
      </c>
      <c r="H5" s="48">
        <v>196</v>
      </c>
      <c r="I5" s="47">
        <v>8663</v>
      </c>
      <c r="J5" s="48">
        <v>98</v>
      </c>
      <c r="K5" s="47">
        <v>13307</v>
      </c>
    </row>
    <row r="6" spans="1:11" ht="25.9" customHeight="1">
      <c r="A6" s="31" t="s">
        <v>427</v>
      </c>
      <c r="B6" s="90">
        <v>2300</v>
      </c>
      <c r="C6" s="47">
        <v>90186</v>
      </c>
      <c r="D6" s="48">
        <v>1661</v>
      </c>
      <c r="E6" s="47">
        <v>29033</v>
      </c>
      <c r="F6" s="48">
        <v>292</v>
      </c>
      <c r="G6" s="47">
        <v>25890</v>
      </c>
      <c r="H6" s="48">
        <v>208</v>
      </c>
      <c r="I6" s="47">
        <v>14392</v>
      </c>
      <c r="J6" s="48">
        <v>139</v>
      </c>
      <c r="K6" s="47">
        <v>20871</v>
      </c>
    </row>
    <row r="7" spans="1:11" ht="25.9" customHeight="1">
      <c r="A7" s="31" t="s">
        <v>472</v>
      </c>
      <c r="B7" s="90">
        <v>2528</v>
      </c>
      <c r="C7" s="47">
        <v>84962</v>
      </c>
      <c r="D7" s="48">
        <v>1771</v>
      </c>
      <c r="E7" s="47">
        <v>26161</v>
      </c>
      <c r="F7" s="48">
        <v>340</v>
      </c>
      <c r="G7" s="47">
        <v>24185</v>
      </c>
      <c r="H7" s="48">
        <v>252</v>
      </c>
      <c r="I7" s="47">
        <v>14314</v>
      </c>
      <c r="J7" s="48">
        <v>165</v>
      </c>
      <c r="K7" s="47">
        <v>20302</v>
      </c>
    </row>
    <row r="8" spans="1:11" ht="25.9" customHeight="1">
      <c r="A8" s="32" t="s">
        <v>473</v>
      </c>
      <c r="B8" s="135">
        <v>2547</v>
      </c>
      <c r="C8" s="188">
        <v>87334</v>
      </c>
      <c r="D8" s="137">
        <v>1803</v>
      </c>
      <c r="E8" s="188">
        <v>32258</v>
      </c>
      <c r="F8" s="137">
        <v>337</v>
      </c>
      <c r="G8" s="188">
        <v>19347</v>
      </c>
      <c r="H8" s="137">
        <v>236</v>
      </c>
      <c r="I8" s="188">
        <v>14032</v>
      </c>
      <c r="J8" s="137">
        <v>171</v>
      </c>
      <c r="K8" s="188">
        <v>21697</v>
      </c>
    </row>
    <row r="9" spans="1:11" ht="25.9" customHeight="1">
      <c r="A9" s="85" t="s">
        <v>510</v>
      </c>
      <c r="B9" s="180">
        <v>972</v>
      </c>
      <c r="C9" s="187">
        <v>33949</v>
      </c>
      <c r="D9" s="182">
        <v>507</v>
      </c>
      <c r="E9" s="187">
        <v>9240</v>
      </c>
      <c r="F9" s="182">
        <v>216</v>
      </c>
      <c r="G9" s="187">
        <v>13460</v>
      </c>
      <c r="H9" s="182">
        <v>249</v>
      </c>
      <c r="I9" s="187">
        <v>11249</v>
      </c>
      <c r="J9" s="179">
        <v>0</v>
      </c>
      <c r="K9" s="179">
        <v>0</v>
      </c>
    </row>
    <row r="10" spans="1:11" ht="18" customHeight="1">
      <c r="A10" s="23" t="s">
        <v>532</v>
      </c>
    </row>
    <row r="11" spans="1:11" ht="18" customHeight="1">
      <c r="A11" s="73" t="s">
        <v>552</v>
      </c>
    </row>
  </sheetData>
  <sheetProtection formatCells="0" selectLockedCells="1"/>
  <protectedRanges>
    <protectedRange sqref="D8:K8" name="範囲1_1"/>
    <protectedRange sqref="D9:K9" name="範囲1_1_1"/>
  </protectedRanges>
  <mergeCells count="7">
    <mergeCell ref="J3:K3"/>
    <mergeCell ref="A1:F1"/>
    <mergeCell ref="G1:K1"/>
    <mergeCell ref="A3:A4"/>
    <mergeCell ref="B3:C3"/>
    <mergeCell ref="D3:E3"/>
    <mergeCell ref="H3:I3"/>
  </mergeCells>
  <phoneticPr fontId="2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  <colBreaks count="2" manualBreakCount="2">
    <brk id="6" max="10" man="1"/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0"/>
  <sheetViews>
    <sheetView zoomScaleNormal="100" zoomScaleSheetLayoutView="100" workbookViewId="0">
      <selection sqref="A1:G1"/>
    </sheetView>
  </sheetViews>
  <sheetFormatPr defaultColWidth="9" defaultRowHeight="12.2"/>
  <cols>
    <col min="1" max="1" width="14.3984375" style="23" customWidth="1"/>
    <col min="2" max="2" width="10" style="23" customWidth="1"/>
    <col min="3" max="3" width="13.3984375" style="23" customWidth="1"/>
    <col min="4" max="4" width="10" style="23" customWidth="1"/>
    <col min="5" max="5" width="13.3984375" style="23" customWidth="1"/>
    <col min="6" max="6" width="10" style="23" customWidth="1"/>
    <col min="7" max="7" width="13.3984375" style="23" customWidth="1"/>
    <col min="8" max="8" width="8.3984375" style="23" customWidth="1"/>
    <col min="9" max="9" width="13.3984375" style="23" customWidth="1"/>
    <col min="10" max="10" width="8.3984375" style="23" customWidth="1"/>
    <col min="11" max="11" width="13.3984375" style="23" customWidth="1"/>
    <col min="12" max="12" width="8.3984375" style="23" customWidth="1"/>
    <col min="13" max="13" width="13.3984375" style="23" customWidth="1"/>
    <col min="14" max="14" width="8.3984375" style="23" customWidth="1"/>
    <col min="15" max="15" width="13.3984375" style="23" customWidth="1"/>
    <col min="16" max="16384" width="9" style="23"/>
  </cols>
  <sheetData>
    <row r="1" spans="1:15" ht="18.850000000000001">
      <c r="A1" s="413" t="s">
        <v>448</v>
      </c>
      <c r="B1" s="413"/>
      <c r="C1" s="413"/>
      <c r="D1" s="413"/>
      <c r="E1" s="413"/>
      <c r="F1" s="413"/>
      <c r="G1" s="413"/>
      <c r="H1" s="414" t="s">
        <v>8</v>
      </c>
      <c r="I1" s="414"/>
      <c r="J1" s="414"/>
      <c r="K1" s="414"/>
      <c r="L1" s="414"/>
      <c r="M1" s="414"/>
      <c r="N1" s="414"/>
      <c r="O1" s="414"/>
    </row>
    <row r="2" spans="1:15" ht="18.55" customHeight="1">
      <c r="O2" s="24" t="s">
        <v>7</v>
      </c>
    </row>
    <row r="3" spans="1:15" s="45" customFormat="1" ht="20.25" customHeight="1">
      <c r="A3" s="410" t="s">
        <v>1</v>
      </c>
      <c r="B3" s="412" t="s">
        <v>5</v>
      </c>
      <c r="C3" s="412"/>
      <c r="D3" s="412" t="s">
        <v>9</v>
      </c>
      <c r="E3" s="412"/>
      <c r="F3" s="408" t="s">
        <v>10</v>
      </c>
      <c r="G3" s="408"/>
      <c r="H3" s="410" t="s">
        <v>11</v>
      </c>
      <c r="I3" s="408"/>
      <c r="J3" s="409" t="s">
        <v>12</v>
      </c>
      <c r="K3" s="410"/>
      <c r="L3" s="409" t="s">
        <v>13</v>
      </c>
      <c r="M3" s="410"/>
      <c r="N3" s="408" t="s">
        <v>14</v>
      </c>
      <c r="O3" s="409"/>
    </row>
    <row r="4" spans="1:15" ht="20.25" customHeight="1">
      <c r="A4" s="411"/>
      <c r="B4" s="18" t="s">
        <v>2</v>
      </c>
      <c r="C4" s="18" t="s">
        <v>3</v>
      </c>
      <c r="D4" s="18" t="s">
        <v>2</v>
      </c>
      <c r="E4" s="18" t="s">
        <v>3</v>
      </c>
      <c r="F4" s="18" t="s">
        <v>2</v>
      </c>
      <c r="G4" s="46" t="s">
        <v>3</v>
      </c>
      <c r="H4" s="46" t="s">
        <v>15</v>
      </c>
      <c r="I4" s="18" t="s">
        <v>16</v>
      </c>
      <c r="J4" s="18" t="s">
        <v>15</v>
      </c>
      <c r="K4" s="18" t="s">
        <v>16</v>
      </c>
      <c r="L4" s="18" t="s">
        <v>15</v>
      </c>
      <c r="M4" s="18" t="s">
        <v>16</v>
      </c>
      <c r="N4" s="18" t="s">
        <v>15</v>
      </c>
      <c r="O4" s="19" t="s">
        <v>16</v>
      </c>
    </row>
    <row r="5" spans="1:15" ht="25.9" customHeight="1">
      <c r="A5" s="30" t="s">
        <v>533</v>
      </c>
      <c r="B5" s="90">
        <v>72</v>
      </c>
      <c r="C5" s="49">
        <v>13770</v>
      </c>
      <c r="D5" s="48">
        <v>19</v>
      </c>
      <c r="E5" s="49">
        <v>5580</v>
      </c>
      <c r="F5" s="48">
        <v>6</v>
      </c>
      <c r="G5" s="49">
        <v>714</v>
      </c>
      <c r="H5" s="48">
        <v>6</v>
      </c>
      <c r="I5" s="49">
        <v>460</v>
      </c>
      <c r="J5" s="48">
        <v>14</v>
      </c>
      <c r="K5" s="49">
        <v>1400</v>
      </c>
      <c r="L5" s="48">
        <v>15</v>
      </c>
      <c r="M5" s="49">
        <v>1360</v>
      </c>
      <c r="N5" s="50">
        <v>12</v>
      </c>
      <c r="O5" s="50">
        <v>4256</v>
      </c>
    </row>
    <row r="6" spans="1:15" ht="25.9" customHeight="1">
      <c r="A6" s="31" t="s">
        <v>427</v>
      </c>
      <c r="B6" s="90">
        <v>137</v>
      </c>
      <c r="C6" s="49">
        <v>24666</v>
      </c>
      <c r="D6" s="48">
        <v>21</v>
      </c>
      <c r="E6" s="49">
        <v>4974</v>
      </c>
      <c r="F6" s="48">
        <v>11</v>
      </c>
      <c r="G6" s="49">
        <v>1740</v>
      </c>
      <c r="H6" s="48">
        <v>1</v>
      </c>
      <c r="I6" s="49">
        <v>100</v>
      </c>
      <c r="J6" s="48">
        <v>19</v>
      </c>
      <c r="K6" s="49">
        <v>1460</v>
      </c>
      <c r="L6" s="48">
        <v>8</v>
      </c>
      <c r="M6" s="49">
        <v>1250</v>
      </c>
      <c r="N6" s="50">
        <v>77</v>
      </c>
      <c r="O6" s="50">
        <v>15142</v>
      </c>
    </row>
    <row r="7" spans="1:15" ht="25.9" customHeight="1">
      <c r="A7" s="31" t="s">
        <v>472</v>
      </c>
      <c r="B7" s="90">
        <v>186</v>
      </c>
      <c r="C7" s="49">
        <v>40307</v>
      </c>
      <c r="D7" s="48">
        <v>10</v>
      </c>
      <c r="E7" s="49">
        <v>3200</v>
      </c>
      <c r="F7" s="48">
        <v>31</v>
      </c>
      <c r="G7" s="49">
        <v>5720</v>
      </c>
      <c r="H7" s="48">
        <v>13</v>
      </c>
      <c r="I7" s="49">
        <v>2720</v>
      </c>
      <c r="J7" s="48">
        <v>7</v>
      </c>
      <c r="K7" s="49">
        <v>1416</v>
      </c>
      <c r="L7" s="48">
        <v>18</v>
      </c>
      <c r="M7" s="49">
        <v>3579</v>
      </c>
      <c r="N7" s="50">
        <v>107</v>
      </c>
      <c r="O7" s="50">
        <v>23672</v>
      </c>
    </row>
    <row r="8" spans="1:15" ht="25.9" customHeight="1">
      <c r="A8" s="32" t="s">
        <v>473</v>
      </c>
      <c r="B8" s="135">
        <v>202</v>
      </c>
      <c r="C8" s="136">
        <v>48948</v>
      </c>
      <c r="D8" s="137">
        <v>14</v>
      </c>
      <c r="E8" s="136">
        <v>5330</v>
      </c>
      <c r="F8" s="137">
        <v>41</v>
      </c>
      <c r="G8" s="136">
        <v>6870</v>
      </c>
      <c r="H8" s="137">
        <v>6</v>
      </c>
      <c r="I8" s="136">
        <v>2640</v>
      </c>
      <c r="J8" s="137">
        <v>20</v>
      </c>
      <c r="K8" s="136">
        <v>650</v>
      </c>
      <c r="L8" s="137">
        <v>12</v>
      </c>
      <c r="M8" s="136">
        <v>3890</v>
      </c>
      <c r="N8" s="140">
        <v>109</v>
      </c>
      <c r="O8" s="140">
        <v>29568</v>
      </c>
    </row>
    <row r="9" spans="1:15" ht="25.9" customHeight="1">
      <c r="A9" s="85" t="s">
        <v>510</v>
      </c>
      <c r="B9" s="180">
        <v>220</v>
      </c>
      <c r="C9" s="181">
        <v>52911</v>
      </c>
      <c r="D9" s="182">
        <v>7</v>
      </c>
      <c r="E9" s="181">
        <v>2920</v>
      </c>
      <c r="F9" s="182">
        <v>44</v>
      </c>
      <c r="G9" s="181">
        <v>9450</v>
      </c>
      <c r="H9" s="182">
        <v>11</v>
      </c>
      <c r="I9" s="181">
        <v>2658</v>
      </c>
      <c r="J9" s="182">
        <v>4</v>
      </c>
      <c r="K9" s="181">
        <v>685</v>
      </c>
      <c r="L9" s="182">
        <v>19</v>
      </c>
      <c r="M9" s="181">
        <v>5460</v>
      </c>
      <c r="N9" s="186">
        <v>135</v>
      </c>
      <c r="O9" s="186">
        <v>31738</v>
      </c>
    </row>
    <row r="10" spans="1:15" ht="18" customHeight="1">
      <c r="A10" s="23" t="s">
        <v>532</v>
      </c>
    </row>
  </sheetData>
  <sheetProtection formatCells="0" selectLockedCells="1"/>
  <protectedRanges>
    <protectedRange sqref="B8:C8" name="範囲1_1"/>
    <protectedRange sqref="D8:O8" name="範囲1_1_1"/>
    <protectedRange sqref="B9:C9" name="範囲1_1_2"/>
    <protectedRange sqref="D9:O9" name="範囲1_1_1_1"/>
  </protectedRanges>
  <mergeCells count="10">
    <mergeCell ref="N3:O3"/>
    <mergeCell ref="A1:G1"/>
    <mergeCell ref="H1:O1"/>
    <mergeCell ref="J3:K3"/>
    <mergeCell ref="L3:M3"/>
    <mergeCell ref="A3:A4"/>
    <mergeCell ref="B3:C3"/>
    <mergeCell ref="D3:E3"/>
    <mergeCell ref="F3:G3"/>
    <mergeCell ref="H3:I3"/>
  </mergeCells>
  <phoneticPr fontId="2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3"/>
  <sheetViews>
    <sheetView zoomScaleNormal="100" zoomScaleSheetLayoutView="100" workbookViewId="0">
      <selection sqref="A1:I1"/>
    </sheetView>
  </sheetViews>
  <sheetFormatPr defaultColWidth="9" defaultRowHeight="12.2"/>
  <cols>
    <col min="1" max="1" width="12.09765625" style="23" customWidth="1"/>
    <col min="2" max="9" width="9.3984375" style="23" customWidth="1"/>
    <col min="10" max="18" width="8.3984375" style="23" customWidth="1"/>
    <col min="19" max="19" width="8.8984375" style="23" customWidth="1"/>
    <col min="20" max="16384" width="9" style="23"/>
  </cols>
  <sheetData>
    <row r="1" spans="1:19" ht="18.850000000000001">
      <c r="A1" s="413" t="s">
        <v>435</v>
      </c>
      <c r="B1" s="413"/>
      <c r="C1" s="413"/>
      <c r="D1" s="413"/>
      <c r="E1" s="413"/>
      <c r="F1" s="413"/>
      <c r="G1" s="413"/>
      <c r="H1" s="413"/>
      <c r="I1" s="413"/>
      <c r="J1" s="415" t="s">
        <v>360</v>
      </c>
      <c r="K1" s="415"/>
      <c r="L1" s="415"/>
      <c r="M1" s="415"/>
      <c r="N1" s="415"/>
      <c r="O1" s="415"/>
      <c r="P1" s="415"/>
      <c r="Q1" s="415"/>
      <c r="R1" s="415"/>
      <c r="S1" s="415"/>
    </row>
    <row r="2" spans="1:19" ht="18.55" customHeight="1">
      <c r="S2" s="24" t="s">
        <v>7</v>
      </c>
    </row>
    <row r="3" spans="1:19" s="45" customFormat="1" ht="30.75" customHeight="1">
      <c r="A3" s="410" t="s">
        <v>1</v>
      </c>
      <c r="B3" s="412" t="s">
        <v>5</v>
      </c>
      <c r="C3" s="412"/>
      <c r="D3" s="416" t="s">
        <v>436</v>
      </c>
      <c r="E3" s="416"/>
      <c r="F3" s="416" t="s">
        <v>437</v>
      </c>
      <c r="G3" s="416"/>
      <c r="H3" s="416" t="s">
        <v>438</v>
      </c>
      <c r="I3" s="416"/>
      <c r="J3" s="416" t="s">
        <v>439</v>
      </c>
      <c r="K3" s="416"/>
      <c r="L3" s="410" t="s">
        <v>296</v>
      </c>
      <c r="M3" s="409"/>
      <c r="N3" s="408" t="s">
        <v>297</v>
      </c>
      <c r="O3" s="408"/>
      <c r="P3" s="409" t="s">
        <v>298</v>
      </c>
      <c r="Q3" s="410"/>
      <c r="R3" s="408" t="s">
        <v>359</v>
      </c>
      <c r="S3" s="409"/>
    </row>
    <row r="4" spans="1:19" ht="20.25" customHeight="1">
      <c r="A4" s="411"/>
      <c r="B4" s="18" t="s">
        <v>2</v>
      </c>
      <c r="C4" s="18" t="s">
        <v>19</v>
      </c>
      <c r="D4" s="18" t="s">
        <v>2</v>
      </c>
      <c r="E4" s="18" t="s">
        <v>19</v>
      </c>
      <c r="F4" s="18" t="s">
        <v>2</v>
      </c>
      <c r="G4" s="18" t="s">
        <v>19</v>
      </c>
      <c r="H4" s="18" t="s">
        <v>2</v>
      </c>
      <c r="I4" s="18" t="s">
        <v>19</v>
      </c>
      <c r="J4" s="18" t="s">
        <v>2</v>
      </c>
      <c r="K4" s="18" t="s">
        <v>19</v>
      </c>
      <c r="L4" s="46" t="s">
        <v>2</v>
      </c>
      <c r="M4" s="99" t="s">
        <v>19</v>
      </c>
      <c r="N4" s="18" t="s">
        <v>2</v>
      </c>
      <c r="O4" s="18" t="s">
        <v>19</v>
      </c>
      <c r="P4" s="46" t="s">
        <v>2</v>
      </c>
      <c r="Q4" s="18" t="s">
        <v>19</v>
      </c>
      <c r="R4" s="18" t="s">
        <v>2</v>
      </c>
      <c r="S4" s="19" t="s">
        <v>19</v>
      </c>
    </row>
    <row r="5" spans="1:19" ht="25.9" customHeight="1">
      <c r="A5" s="30" t="s">
        <v>533</v>
      </c>
      <c r="B5" s="13">
        <v>2419</v>
      </c>
      <c r="C5" s="10">
        <v>62156</v>
      </c>
      <c r="D5" s="10">
        <v>278</v>
      </c>
      <c r="E5" s="10">
        <v>1882</v>
      </c>
      <c r="F5" s="10">
        <v>377</v>
      </c>
      <c r="G5" s="10">
        <v>2513</v>
      </c>
      <c r="H5" s="10">
        <v>217</v>
      </c>
      <c r="I5" s="10">
        <v>1329</v>
      </c>
      <c r="J5" s="10">
        <v>248</v>
      </c>
      <c r="K5" s="10">
        <v>1645</v>
      </c>
      <c r="L5" s="10">
        <v>400</v>
      </c>
      <c r="M5" s="10">
        <v>6046</v>
      </c>
      <c r="N5" s="10">
        <v>358</v>
      </c>
      <c r="O5" s="10">
        <v>14810</v>
      </c>
      <c r="P5" s="10">
        <v>308</v>
      </c>
      <c r="Q5" s="10">
        <v>18487</v>
      </c>
      <c r="R5" s="10">
        <v>233</v>
      </c>
      <c r="S5" s="10">
        <v>15444</v>
      </c>
    </row>
    <row r="6" spans="1:19" ht="25.9" customHeight="1">
      <c r="A6" s="31" t="s">
        <v>427</v>
      </c>
      <c r="B6" s="13">
        <v>2983</v>
      </c>
      <c r="C6" s="10">
        <v>81104</v>
      </c>
      <c r="D6" s="10">
        <v>392</v>
      </c>
      <c r="E6" s="10">
        <v>2866</v>
      </c>
      <c r="F6" s="10">
        <v>369</v>
      </c>
      <c r="G6" s="10">
        <v>2638</v>
      </c>
      <c r="H6" s="10">
        <v>252</v>
      </c>
      <c r="I6" s="10">
        <v>1772</v>
      </c>
      <c r="J6" s="10">
        <v>373</v>
      </c>
      <c r="K6" s="10">
        <v>2596</v>
      </c>
      <c r="L6" s="10">
        <v>487</v>
      </c>
      <c r="M6" s="10">
        <v>8604</v>
      </c>
      <c r="N6" s="10">
        <v>404</v>
      </c>
      <c r="O6" s="10">
        <v>18128</v>
      </c>
      <c r="P6" s="10">
        <v>378</v>
      </c>
      <c r="Q6" s="10">
        <v>23542</v>
      </c>
      <c r="R6" s="10">
        <v>328</v>
      </c>
      <c r="S6" s="10">
        <v>20958</v>
      </c>
    </row>
    <row r="7" spans="1:19" ht="25.9" customHeight="1">
      <c r="A7" s="31" t="s">
        <v>472</v>
      </c>
      <c r="B7" s="13">
        <v>2960</v>
      </c>
      <c r="C7" s="10">
        <v>96534</v>
      </c>
      <c r="D7" s="10">
        <v>349</v>
      </c>
      <c r="E7" s="10">
        <v>2791</v>
      </c>
      <c r="F7" s="10">
        <v>412</v>
      </c>
      <c r="G7" s="10">
        <v>3304</v>
      </c>
      <c r="H7" s="10">
        <v>204</v>
      </c>
      <c r="I7" s="10">
        <v>1544</v>
      </c>
      <c r="J7" s="10">
        <v>363</v>
      </c>
      <c r="K7" s="10">
        <v>2892</v>
      </c>
      <c r="L7" s="10">
        <v>528</v>
      </c>
      <c r="M7" s="10">
        <v>10777</v>
      </c>
      <c r="N7" s="10">
        <v>392</v>
      </c>
      <c r="O7" s="10">
        <v>20245</v>
      </c>
      <c r="P7" s="10">
        <v>341</v>
      </c>
      <c r="Q7" s="10">
        <v>25090</v>
      </c>
      <c r="R7" s="10">
        <v>371</v>
      </c>
      <c r="S7" s="10">
        <v>29891</v>
      </c>
    </row>
    <row r="8" spans="1:19" ht="25.9" customHeight="1">
      <c r="A8" s="32" t="s">
        <v>473</v>
      </c>
      <c r="B8" s="94">
        <v>2704</v>
      </c>
      <c r="C8" s="93">
        <v>83528</v>
      </c>
      <c r="D8" s="93">
        <v>350</v>
      </c>
      <c r="E8" s="93">
        <v>2892</v>
      </c>
      <c r="F8" s="93">
        <v>359</v>
      </c>
      <c r="G8" s="93">
        <v>3091</v>
      </c>
      <c r="H8" s="93">
        <v>194</v>
      </c>
      <c r="I8" s="93">
        <v>1581</v>
      </c>
      <c r="J8" s="93">
        <v>369</v>
      </c>
      <c r="K8" s="93">
        <v>3017</v>
      </c>
      <c r="L8" s="93">
        <v>495</v>
      </c>
      <c r="M8" s="93">
        <v>10152</v>
      </c>
      <c r="N8" s="93">
        <v>358</v>
      </c>
      <c r="O8" s="93">
        <v>18471</v>
      </c>
      <c r="P8" s="93">
        <v>249</v>
      </c>
      <c r="Q8" s="93">
        <v>18176</v>
      </c>
      <c r="R8" s="93">
        <v>330</v>
      </c>
      <c r="S8" s="93">
        <v>26148</v>
      </c>
    </row>
    <row r="9" spans="1:19" ht="25.9" customHeight="1">
      <c r="A9" s="85" t="s">
        <v>510</v>
      </c>
      <c r="B9" s="171">
        <v>2930</v>
      </c>
      <c r="C9" s="98">
        <v>109520</v>
      </c>
      <c r="D9" s="98">
        <v>377</v>
      </c>
      <c r="E9" s="98">
        <v>3770</v>
      </c>
      <c r="F9" s="98">
        <v>361</v>
      </c>
      <c r="G9" s="98">
        <v>3610</v>
      </c>
      <c r="H9" s="98">
        <v>243</v>
      </c>
      <c r="I9" s="98">
        <v>2430</v>
      </c>
      <c r="J9" s="98">
        <v>434</v>
      </c>
      <c r="K9" s="98">
        <v>4340</v>
      </c>
      <c r="L9" s="98">
        <v>517</v>
      </c>
      <c r="M9" s="98">
        <v>12408</v>
      </c>
      <c r="N9" s="98">
        <v>370</v>
      </c>
      <c r="O9" s="98">
        <v>23310</v>
      </c>
      <c r="P9" s="98">
        <v>282</v>
      </c>
      <c r="Q9" s="98">
        <v>25398</v>
      </c>
      <c r="R9" s="98">
        <v>346</v>
      </c>
      <c r="S9" s="98">
        <v>34254</v>
      </c>
    </row>
    <row r="10" spans="1:19" ht="18" customHeight="1">
      <c r="A10" s="23" t="s">
        <v>310</v>
      </c>
    </row>
    <row r="23" spans="1:1">
      <c r="A23" s="23" t="s">
        <v>433</v>
      </c>
    </row>
  </sheetData>
  <sheetProtection formatCells="0" selectLockedCells="1"/>
  <protectedRanges>
    <protectedRange sqref="B8:G9 I8:S9" name="範囲1_1"/>
  </protectedRanges>
  <mergeCells count="12">
    <mergeCell ref="J1:S1"/>
    <mergeCell ref="A1:I1"/>
    <mergeCell ref="R3:S3"/>
    <mergeCell ref="P3:Q3"/>
    <mergeCell ref="A3:A4"/>
    <mergeCell ref="B3:C3"/>
    <mergeCell ref="H3:I3"/>
    <mergeCell ref="L3:M3"/>
    <mergeCell ref="N3:O3"/>
    <mergeCell ref="J3:K3"/>
    <mergeCell ref="D3:E3"/>
    <mergeCell ref="F3:G3"/>
  </mergeCells>
  <phoneticPr fontId="2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952B-7055-4E17-8BFA-E2FFFA771053}">
  <dimension ref="A1:L15"/>
  <sheetViews>
    <sheetView zoomScaleNormal="100" zoomScaleSheetLayoutView="100" workbookViewId="0">
      <selection sqref="A1:F1"/>
    </sheetView>
  </sheetViews>
  <sheetFormatPr defaultColWidth="9" defaultRowHeight="12.2"/>
  <cols>
    <col min="1" max="1" width="15.19921875" style="215" customWidth="1"/>
    <col min="2" max="12" width="14.3984375" style="215" customWidth="1"/>
    <col min="13" max="16384" width="9" style="215"/>
  </cols>
  <sheetData>
    <row r="1" spans="1:12" ht="18.850000000000001">
      <c r="A1" s="310" t="s">
        <v>413</v>
      </c>
      <c r="B1" s="310"/>
      <c r="C1" s="310"/>
      <c r="D1" s="310"/>
      <c r="E1" s="310"/>
      <c r="F1" s="310"/>
      <c r="G1" s="311" t="s">
        <v>414</v>
      </c>
      <c r="H1" s="312"/>
      <c r="I1" s="312"/>
      <c r="J1" s="312"/>
      <c r="K1" s="312"/>
      <c r="L1" s="312"/>
    </row>
    <row r="2" spans="1:12" ht="18.55" customHeight="1">
      <c r="L2" s="216" t="s">
        <v>505</v>
      </c>
    </row>
    <row r="3" spans="1:12" ht="29.5" customHeight="1">
      <c r="A3" s="217" t="s">
        <v>165</v>
      </c>
      <c r="B3" s="218" t="s">
        <v>134</v>
      </c>
      <c r="C3" s="219" t="s">
        <v>211</v>
      </c>
      <c r="D3" s="220" t="s">
        <v>362</v>
      </c>
      <c r="E3" s="219" t="s">
        <v>157</v>
      </c>
      <c r="F3" s="219" t="s">
        <v>207</v>
      </c>
      <c r="G3" s="217" t="s">
        <v>208</v>
      </c>
      <c r="H3" s="217" t="s">
        <v>209</v>
      </c>
      <c r="I3" s="217" t="s">
        <v>210</v>
      </c>
      <c r="J3" s="219" t="s">
        <v>323</v>
      </c>
      <c r="K3" s="219" t="s">
        <v>212</v>
      </c>
      <c r="L3" s="221" t="s">
        <v>213</v>
      </c>
    </row>
    <row r="4" spans="1:12" ht="29.5" customHeight="1">
      <c r="A4" s="222" t="s">
        <v>214</v>
      </c>
      <c r="B4" s="226">
        <f>SUM(C4:L4)</f>
        <v>157</v>
      </c>
      <c r="C4" s="227">
        <f t="shared" ref="C4:L4" si="0">SUM(C5:C7)</f>
        <v>19</v>
      </c>
      <c r="D4" s="227">
        <f t="shared" si="0"/>
        <v>25</v>
      </c>
      <c r="E4" s="227">
        <f t="shared" si="0"/>
        <v>52</v>
      </c>
      <c r="F4" s="227">
        <f t="shared" si="0"/>
        <v>23</v>
      </c>
      <c r="G4" s="227">
        <f t="shared" si="0"/>
        <v>11</v>
      </c>
      <c r="H4" s="227">
        <f t="shared" si="0"/>
        <v>3</v>
      </c>
      <c r="I4" s="227">
        <f t="shared" si="0"/>
        <v>2</v>
      </c>
      <c r="J4" s="227">
        <f t="shared" si="0"/>
        <v>3</v>
      </c>
      <c r="K4" s="227">
        <f t="shared" si="0"/>
        <v>12</v>
      </c>
      <c r="L4" s="227">
        <f t="shared" si="0"/>
        <v>7</v>
      </c>
    </row>
    <row r="5" spans="1:12" ht="29.5" customHeight="1">
      <c r="A5" s="223" t="s">
        <v>215</v>
      </c>
      <c r="B5" s="123">
        <f>SUM(C5:L5)</f>
        <v>1</v>
      </c>
      <c r="C5" s="228">
        <v>0</v>
      </c>
      <c r="D5" s="228">
        <v>0</v>
      </c>
      <c r="E5" s="228">
        <v>0</v>
      </c>
      <c r="F5" s="228">
        <v>0</v>
      </c>
      <c r="G5" s="228">
        <v>0</v>
      </c>
      <c r="H5" s="228">
        <v>1</v>
      </c>
      <c r="I5" s="228">
        <v>0</v>
      </c>
      <c r="J5" s="228">
        <v>0</v>
      </c>
      <c r="K5" s="228">
        <v>0</v>
      </c>
      <c r="L5" s="228">
        <v>0</v>
      </c>
    </row>
    <row r="6" spans="1:12" ht="29.5" customHeight="1">
      <c r="A6" s="223" t="s">
        <v>254</v>
      </c>
      <c r="B6" s="123">
        <f>SUM(C6:L6)</f>
        <v>88</v>
      </c>
      <c r="C6" s="228">
        <v>0</v>
      </c>
      <c r="D6" s="228">
        <v>1</v>
      </c>
      <c r="E6" s="228">
        <v>52</v>
      </c>
      <c r="F6" s="228">
        <v>22</v>
      </c>
      <c r="G6" s="228">
        <v>8</v>
      </c>
      <c r="H6" s="228">
        <v>0</v>
      </c>
      <c r="I6" s="228">
        <v>0</v>
      </c>
      <c r="J6" s="228">
        <v>3</v>
      </c>
      <c r="K6" s="228">
        <v>2</v>
      </c>
      <c r="L6" s="228">
        <v>0</v>
      </c>
    </row>
    <row r="7" spans="1:12" ht="29.5" customHeight="1">
      <c r="A7" s="224" t="s">
        <v>216</v>
      </c>
      <c r="B7" s="229">
        <f>SUM(C7:L7)</f>
        <v>68</v>
      </c>
      <c r="C7" s="230">
        <v>19</v>
      </c>
      <c r="D7" s="230">
        <v>24</v>
      </c>
      <c r="E7" s="230">
        <v>0</v>
      </c>
      <c r="F7" s="230">
        <v>1</v>
      </c>
      <c r="G7" s="230">
        <v>3</v>
      </c>
      <c r="H7" s="230">
        <v>2</v>
      </c>
      <c r="I7" s="230">
        <v>2</v>
      </c>
      <c r="J7" s="230">
        <v>0</v>
      </c>
      <c r="K7" s="230">
        <v>10</v>
      </c>
      <c r="L7" s="230">
        <v>7</v>
      </c>
    </row>
    <row r="8" spans="1:12" ht="18" customHeight="1">
      <c r="A8" s="215" t="s">
        <v>378</v>
      </c>
    </row>
    <row r="11" spans="1:12">
      <c r="B11" s="225"/>
    </row>
    <row r="12" spans="1:12">
      <c r="B12" s="225"/>
    </row>
    <row r="13" spans="1:12">
      <c r="B13" s="225"/>
    </row>
    <row r="14" spans="1:12">
      <c r="B14" s="225"/>
    </row>
    <row r="15" spans="1:12">
      <c r="B15" s="225"/>
    </row>
  </sheetData>
  <sheetProtection selectLockedCells="1"/>
  <mergeCells count="2">
    <mergeCell ref="A1:F1"/>
    <mergeCell ref="G1:L1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  <colBreaks count="1" manualBreakCount="1">
    <brk id="6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21"/>
  <sheetViews>
    <sheetView showGridLines="0" zoomScaleNormal="100" workbookViewId="0">
      <selection activeCell="B1" sqref="B1"/>
    </sheetView>
  </sheetViews>
  <sheetFormatPr defaultColWidth="9" defaultRowHeight="12.2"/>
  <cols>
    <col min="1" max="1" width="0.3984375" style="23" customWidth="1"/>
    <col min="2" max="2" width="12.3984375" style="23" customWidth="1"/>
    <col min="3" max="3" width="0.3984375" style="23" customWidth="1"/>
    <col min="4" max="18" width="12.3984375" style="23" customWidth="1"/>
    <col min="19" max="16384" width="9" style="23"/>
  </cols>
  <sheetData>
    <row r="1" spans="1:18" ht="18.850000000000001">
      <c r="A1" s="144"/>
      <c r="C1" s="144"/>
      <c r="D1" s="144"/>
      <c r="E1" s="144"/>
      <c r="G1" s="145"/>
      <c r="H1" s="144" t="s">
        <v>450</v>
      </c>
      <c r="I1" s="145"/>
      <c r="J1" s="145"/>
      <c r="K1" s="145" t="s">
        <v>451</v>
      </c>
      <c r="L1" s="145"/>
      <c r="M1" s="145"/>
    </row>
    <row r="2" spans="1:18" ht="18.55" customHeight="1">
      <c r="E2" s="24"/>
      <c r="F2" s="24"/>
      <c r="G2" s="24"/>
      <c r="H2" s="24"/>
      <c r="K2" s="24"/>
      <c r="L2" s="24"/>
      <c r="M2" s="24"/>
      <c r="P2" s="24"/>
      <c r="Q2" s="24"/>
      <c r="R2" s="24" t="s">
        <v>177</v>
      </c>
    </row>
    <row r="3" spans="1:18" ht="18" customHeight="1">
      <c r="A3" s="51"/>
      <c r="B3" s="417" t="s">
        <v>165</v>
      </c>
      <c r="C3" s="52"/>
      <c r="D3" s="419" t="s">
        <v>536</v>
      </c>
      <c r="E3" s="420"/>
      <c r="F3" s="420"/>
      <c r="G3" s="420"/>
      <c r="H3" s="421"/>
      <c r="I3" s="129"/>
      <c r="J3" s="130"/>
      <c r="K3" s="422" t="s">
        <v>477</v>
      </c>
      <c r="L3" s="422"/>
      <c r="M3" s="423"/>
      <c r="N3" s="424" t="s">
        <v>510</v>
      </c>
      <c r="O3" s="425"/>
      <c r="P3" s="425"/>
      <c r="Q3" s="425"/>
      <c r="R3" s="425"/>
    </row>
    <row r="4" spans="1:18" ht="18" customHeight="1">
      <c r="A4" s="53"/>
      <c r="B4" s="418"/>
      <c r="C4" s="54"/>
      <c r="D4" s="157" t="s">
        <v>180</v>
      </c>
      <c r="E4" s="157" t="s">
        <v>361</v>
      </c>
      <c r="F4" s="157" t="s">
        <v>364</v>
      </c>
      <c r="G4" s="55" t="s">
        <v>385</v>
      </c>
      <c r="H4" s="159" t="s">
        <v>366</v>
      </c>
      <c r="I4" s="157" t="s">
        <v>180</v>
      </c>
      <c r="J4" s="157" t="s">
        <v>361</v>
      </c>
      <c r="K4" s="157" t="s">
        <v>364</v>
      </c>
      <c r="L4" s="55" t="s">
        <v>385</v>
      </c>
      <c r="M4" s="159" t="s">
        <v>366</v>
      </c>
      <c r="N4" s="126" t="s">
        <v>180</v>
      </c>
      <c r="O4" s="126" t="s">
        <v>361</v>
      </c>
      <c r="P4" s="126" t="s">
        <v>364</v>
      </c>
      <c r="Q4" s="127" t="s">
        <v>385</v>
      </c>
      <c r="R4" s="128" t="s">
        <v>366</v>
      </c>
    </row>
    <row r="5" spans="1:18" ht="25.1" customHeight="1">
      <c r="B5" s="167" t="s">
        <v>367</v>
      </c>
      <c r="C5" s="56"/>
      <c r="D5" s="27">
        <v>697161</v>
      </c>
      <c r="E5" s="27">
        <v>256197</v>
      </c>
      <c r="F5" s="27">
        <v>80735</v>
      </c>
      <c r="G5" s="27">
        <v>71107</v>
      </c>
      <c r="H5" s="27">
        <v>1105200</v>
      </c>
      <c r="I5" s="141">
        <v>698558</v>
      </c>
      <c r="J5" s="141">
        <v>254903</v>
      </c>
      <c r="K5" s="141">
        <v>84055</v>
      </c>
      <c r="L5" s="141">
        <v>76991</v>
      </c>
      <c r="M5" s="141">
        <v>1114507</v>
      </c>
      <c r="N5" s="189">
        <f>SUM(N6:N18)</f>
        <v>704352</v>
      </c>
      <c r="O5" s="189">
        <f>SUM(O6:O18)</f>
        <v>252550</v>
      </c>
      <c r="P5" s="189">
        <f>SUM(P6:P18)</f>
        <v>85067</v>
      </c>
      <c r="Q5" s="189">
        <f>SUM(Q6:Q18)</f>
        <v>81653</v>
      </c>
      <c r="R5" s="189">
        <f>SUM(N5:Q5)</f>
        <v>1123622</v>
      </c>
    </row>
    <row r="6" spans="1:18" ht="25.1" customHeight="1">
      <c r="B6" s="167" t="s">
        <v>368</v>
      </c>
      <c r="C6" s="56"/>
      <c r="D6" s="27">
        <v>36682</v>
      </c>
      <c r="E6" s="27">
        <v>2227</v>
      </c>
      <c r="F6" s="27">
        <v>1642</v>
      </c>
      <c r="G6" s="27">
        <v>2075</v>
      </c>
      <c r="H6" s="27">
        <v>42626</v>
      </c>
      <c r="I6" s="27">
        <v>36523</v>
      </c>
      <c r="J6" s="27">
        <v>2218</v>
      </c>
      <c r="K6" s="27">
        <v>1742</v>
      </c>
      <c r="L6" s="27">
        <v>2199</v>
      </c>
      <c r="M6" s="27">
        <v>42682</v>
      </c>
      <c r="N6" s="112">
        <v>36729</v>
      </c>
      <c r="O6" s="112">
        <v>2176</v>
      </c>
      <c r="P6" s="112">
        <v>1558</v>
      </c>
      <c r="Q6" s="112">
        <v>2301</v>
      </c>
      <c r="R6" s="112">
        <f t="shared" ref="R6:R18" si="0">SUM(N6:Q6)</f>
        <v>42764</v>
      </c>
    </row>
    <row r="7" spans="1:18" ht="25.1" customHeight="1">
      <c r="B7" s="167" t="s">
        <v>369</v>
      </c>
      <c r="C7" s="56"/>
      <c r="D7" s="27">
        <v>19426</v>
      </c>
      <c r="E7" s="27">
        <v>3758</v>
      </c>
      <c r="F7" s="27">
        <v>2121</v>
      </c>
      <c r="G7" s="27">
        <v>2513</v>
      </c>
      <c r="H7" s="27">
        <v>27818</v>
      </c>
      <c r="I7" s="27">
        <v>19453</v>
      </c>
      <c r="J7" s="27">
        <v>3735</v>
      </c>
      <c r="K7" s="27">
        <v>2237</v>
      </c>
      <c r="L7" s="27">
        <v>2670</v>
      </c>
      <c r="M7" s="27">
        <v>28095</v>
      </c>
      <c r="N7" s="112">
        <v>19494</v>
      </c>
      <c r="O7" s="112">
        <v>3645</v>
      </c>
      <c r="P7" s="112">
        <v>2329</v>
      </c>
      <c r="Q7" s="112">
        <v>2837</v>
      </c>
      <c r="R7" s="112">
        <f t="shared" si="0"/>
        <v>28305</v>
      </c>
    </row>
    <row r="8" spans="1:18" ht="25.1" customHeight="1">
      <c r="B8" s="167" t="s">
        <v>370</v>
      </c>
      <c r="C8" s="56"/>
      <c r="D8" s="27">
        <v>50068</v>
      </c>
      <c r="E8" s="27">
        <v>7673</v>
      </c>
      <c r="F8" s="27">
        <v>4396</v>
      </c>
      <c r="G8" s="27">
        <v>3396</v>
      </c>
      <c r="H8" s="27">
        <v>65533</v>
      </c>
      <c r="I8" s="27">
        <v>49980</v>
      </c>
      <c r="J8" s="27">
        <v>7660</v>
      </c>
      <c r="K8" s="27">
        <v>4636</v>
      </c>
      <c r="L8" s="27">
        <v>3898</v>
      </c>
      <c r="M8" s="27">
        <v>66174</v>
      </c>
      <c r="N8" s="112">
        <v>50130</v>
      </c>
      <c r="O8" s="112">
        <v>7321</v>
      </c>
      <c r="P8" s="112">
        <v>4880</v>
      </c>
      <c r="Q8" s="112">
        <v>4200</v>
      </c>
      <c r="R8" s="112">
        <f t="shared" si="0"/>
        <v>66531</v>
      </c>
    </row>
    <row r="9" spans="1:18" ht="25.1" customHeight="1">
      <c r="B9" s="167" t="s">
        <v>175</v>
      </c>
      <c r="C9" s="56"/>
      <c r="D9" s="27">
        <v>73292</v>
      </c>
      <c r="E9" s="27">
        <v>7999</v>
      </c>
      <c r="F9" s="27">
        <v>8234</v>
      </c>
      <c r="G9" s="27">
        <v>8741</v>
      </c>
      <c r="H9" s="27">
        <v>98266</v>
      </c>
      <c r="I9" s="27">
        <v>73615</v>
      </c>
      <c r="J9" s="27">
        <v>8202</v>
      </c>
      <c r="K9" s="27">
        <v>8580</v>
      </c>
      <c r="L9" s="27">
        <v>9308</v>
      </c>
      <c r="M9" s="27">
        <v>99705</v>
      </c>
      <c r="N9" s="112">
        <v>74095</v>
      </c>
      <c r="O9" s="112">
        <v>8191</v>
      </c>
      <c r="P9" s="112">
        <v>8651</v>
      </c>
      <c r="Q9" s="112">
        <v>9727</v>
      </c>
      <c r="R9" s="112">
        <f t="shared" si="0"/>
        <v>100664</v>
      </c>
    </row>
    <row r="10" spans="1:18" ht="25.1" customHeight="1">
      <c r="B10" s="167" t="s">
        <v>176</v>
      </c>
      <c r="C10" s="56"/>
      <c r="D10" s="27">
        <v>32081</v>
      </c>
      <c r="E10" s="27">
        <v>7732</v>
      </c>
      <c r="F10" s="27">
        <v>6111</v>
      </c>
      <c r="G10" s="27">
        <v>5691</v>
      </c>
      <c r="H10" s="27">
        <v>51615</v>
      </c>
      <c r="I10" s="27">
        <v>32038</v>
      </c>
      <c r="J10" s="27">
        <v>7885</v>
      </c>
      <c r="K10" s="27">
        <v>6434</v>
      </c>
      <c r="L10" s="27">
        <v>6213</v>
      </c>
      <c r="M10" s="27">
        <v>52570</v>
      </c>
      <c r="N10" s="112">
        <v>32487</v>
      </c>
      <c r="O10" s="112">
        <v>7700</v>
      </c>
      <c r="P10" s="112">
        <v>6744</v>
      </c>
      <c r="Q10" s="112">
        <v>6663</v>
      </c>
      <c r="R10" s="112">
        <f t="shared" si="0"/>
        <v>53594</v>
      </c>
    </row>
    <row r="11" spans="1:18" ht="25.1" customHeight="1">
      <c r="B11" s="167" t="s">
        <v>306</v>
      </c>
      <c r="C11" s="56"/>
      <c r="D11" s="27">
        <v>37122</v>
      </c>
      <c r="E11" s="27">
        <v>15308</v>
      </c>
      <c r="F11" s="27">
        <v>9277</v>
      </c>
      <c r="G11" s="27">
        <v>9671</v>
      </c>
      <c r="H11" s="27">
        <v>71378</v>
      </c>
      <c r="I11" s="27">
        <v>36027</v>
      </c>
      <c r="J11" s="27">
        <v>14836</v>
      </c>
      <c r="K11" s="27">
        <v>9718</v>
      </c>
      <c r="L11" s="27">
        <v>10548</v>
      </c>
      <c r="M11" s="27">
        <v>71129</v>
      </c>
      <c r="N11" s="112">
        <v>36726</v>
      </c>
      <c r="O11" s="112">
        <v>14387</v>
      </c>
      <c r="P11" s="112">
        <v>9793</v>
      </c>
      <c r="Q11" s="112">
        <v>11351</v>
      </c>
      <c r="R11" s="112">
        <f t="shared" si="0"/>
        <v>72257</v>
      </c>
    </row>
    <row r="12" spans="1:18" ht="25.1" customHeight="1">
      <c r="B12" s="167" t="s">
        <v>371</v>
      </c>
      <c r="C12" s="56"/>
      <c r="D12" s="27">
        <v>16888</v>
      </c>
      <c r="E12" s="27">
        <v>4045</v>
      </c>
      <c r="F12" s="27">
        <v>3496</v>
      </c>
      <c r="G12" s="27">
        <v>3051</v>
      </c>
      <c r="H12" s="27">
        <v>27480</v>
      </c>
      <c r="I12" s="27">
        <v>16672</v>
      </c>
      <c r="J12" s="27">
        <v>4089</v>
      </c>
      <c r="K12" s="27">
        <v>3611</v>
      </c>
      <c r="L12" s="27">
        <v>3250</v>
      </c>
      <c r="M12" s="27">
        <v>27622</v>
      </c>
      <c r="N12" s="112">
        <v>16865</v>
      </c>
      <c r="O12" s="112">
        <v>4007</v>
      </c>
      <c r="P12" s="112">
        <v>3707</v>
      </c>
      <c r="Q12" s="112">
        <v>3387</v>
      </c>
      <c r="R12" s="112">
        <f t="shared" si="0"/>
        <v>27966</v>
      </c>
    </row>
    <row r="13" spans="1:18" ht="25.1" customHeight="1">
      <c r="B13" s="167" t="s">
        <v>372</v>
      </c>
      <c r="C13" s="56"/>
      <c r="D13" s="27">
        <v>55040</v>
      </c>
      <c r="E13" s="27">
        <v>10397</v>
      </c>
      <c r="F13" s="27">
        <v>5340</v>
      </c>
      <c r="G13" s="27">
        <v>11273</v>
      </c>
      <c r="H13" s="27">
        <v>82050</v>
      </c>
      <c r="I13" s="27">
        <v>55380</v>
      </c>
      <c r="J13" s="27">
        <v>10389</v>
      </c>
      <c r="K13" s="27">
        <v>5485</v>
      </c>
      <c r="L13" s="27">
        <v>12018</v>
      </c>
      <c r="M13" s="27">
        <v>83272</v>
      </c>
      <c r="N13" s="112">
        <v>55700</v>
      </c>
      <c r="O13" s="112">
        <v>10275</v>
      </c>
      <c r="P13" s="112">
        <v>5287</v>
      </c>
      <c r="Q13" s="112">
        <v>12562</v>
      </c>
      <c r="R13" s="112">
        <f t="shared" si="0"/>
        <v>83824</v>
      </c>
    </row>
    <row r="14" spans="1:18" ht="25.1" customHeight="1">
      <c r="B14" s="167" t="s">
        <v>373</v>
      </c>
      <c r="C14" s="56"/>
      <c r="D14" s="27">
        <v>10115</v>
      </c>
      <c r="E14" s="27">
        <v>1838</v>
      </c>
      <c r="F14" s="27">
        <v>1876</v>
      </c>
      <c r="G14" s="27">
        <v>2001</v>
      </c>
      <c r="H14" s="27">
        <v>15830</v>
      </c>
      <c r="I14" s="27">
        <v>10180</v>
      </c>
      <c r="J14" s="27">
        <v>1878</v>
      </c>
      <c r="K14" s="27">
        <v>1932</v>
      </c>
      <c r="L14" s="27">
        <v>2111</v>
      </c>
      <c r="M14" s="27">
        <v>16101</v>
      </c>
      <c r="N14" s="112">
        <v>10259</v>
      </c>
      <c r="O14" s="112">
        <v>1866</v>
      </c>
      <c r="P14" s="112">
        <v>1974</v>
      </c>
      <c r="Q14" s="112">
        <v>2165</v>
      </c>
      <c r="R14" s="112">
        <f t="shared" si="0"/>
        <v>16264</v>
      </c>
    </row>
    <row r="15" spans="1:18" ht="25.1" customHeight="1">
      <c r="B15" s="167" t="s">
        <v>374</v>
      </c>
      <c r="C15" s="56"/>
      <c r="D15" s="27">
        <v>161290</v>
      </c>
      <c r="E15" s="27">
        <v>63990</v>
      </c>
      <c r="F15" s="27">
        <v>11762</v>
      </c>
      <c r="G15" s="27">
        <v>7339</v>
      </c>
      <c r="H15" s="27">
        <v>244381</v>
      </c>
      <c r="I15" s="27">
        <v>161848</v>
      </c>
      <c r="J15" s="27">
        <v>63453</v>
      </c>
      <c r="K15" s="27">
        <v>12299</v>
      </c>
      <c r="L15" s="27">
        <v>7881</v>
      </c>
      <c r="M15" s="27">
        <v>245481</v>
      </c>
      <c r="N15" s="112">
        <v>162480</v>
      </c>
      <c r="O15" s="112">
        <v>62910</v>
      </c>
      <c r="P15" s="112">
        <v>12612</v>
      </c>
      <c r="Q15" s="112">
        <v>8331</v>
      </c>
      <c r="R15" s="112">
        <f t="shared" si="0"/>
        <v>246333</v>
      </c>
    </row>
    <row r="16" spans="1:18" ht="25.1" customHeight="1">
      <c r="B16" s="167" t="s">
        <v>375</v>
      </c>
      <c r="C16" s="56"/>
      <c r="D16" s="27">
        <v>10323</v>
      </c>
      <c r="E16" s="91" t="s">
        <v>430</v>
      </c>
      <c r="F16" s="91" t="s">
        <v>430</v>
      </c>
      <c r="G16" s="91" t="s">
        <v>430</v>
      </c>
      <c r="H16" s="27">
        <v>10323</v>
      </c>
      <c r="I16" s="27">
        <v>10323</v>
      </c>
      <c r="J16" s="91" t="s">
        <v>483</v>
      </c>
      <c r="K16" s="91" t="s">
        <v>483</v>
      </c>
      <c r="L16" s="91" t="s">
        <v>483</v>
      </c>
      <c r="M16" s="27">
        <v>10323</v>
      </c>
      <c r="N16" s="112">
        <v>10340</v>
      </c>
      <c r="O16" s="113" t="s">
        <v>483</v>
      </c>
      <c r="P16" s="113" t="s">
        <v>483</v>
      </c>
      <c r="Q16" s="113" t="s">
        <v>483</v>
      </c>
      <c r="R16" s="112">
        <f t="shared" si="0"/>
        <v>10340</v>
      </c>
    </row>
    <row r="17" spans="1:18" ht="25.1" customHeight="1">
      <c r="B17" s="167" t="s">
        <v>376</v>
      </c>
      <c r="C17" s="56"/>
      <c r="D17" s="27">
        <v>125878</v>
      </c>
      <c r="E17" s="27">
        <v>127333</v>
      </c>
      <c r="F17" s="27">
        <v>25206</v>
      </c>
      <c r="G17" s="27">
        <v>15356</v>
      </c>
      <c r="H17" s="27">
        <v>293773</v>
      </c>
      <c r="I17" s="27">
        <v>126628</v>
      </c>
      <c r="J17" s="27">
        <v>126633</v>
      </c>
      <c r="K17" s="27">
        <v>26087</v>
      </c>
      <c r="L17" s="27">
        <v>16895</v>
      </c>
      <c r="M17" s="27">
        <v>296243</v>
      </c>
      <c r="N17" s="112">
        <v>128327</v>
      </c>
      <c r="O17" s="112">
        <v>126126</v>
      </c>
      <c r="P17" s="112">
        <v>26219</v>
      </c>
      <c r="Q17" s="112">
        <v>18129</v>
      </c>
      <c r="R17" s="112">
        <f t="shared" si="0"/>
        <v>298801</v>
      </c>
    </row>
    <row r="18" spans="1:18" ht="25.1" customHeight="1">
      <c r="A18" s="28"/>
      <c r="B18" s="169" t="s">
        <v>178</v>
      </c>
      <c r="C18" s="57"/>
      <c r="D18" s="74">
        <v>68956</v>
      </c>
      <c r="E18" s="74">
        <v>3897</v>
      </c>
      <c r="F18" s="74">
        <v>1274</v>
      </c>
      <c r="G18" s="21" t="s">
        <v>430</v>
      </c>
      <c r="H18" s="74">
        <v>74127</v>
      </c>
      <c r="I18" s="74">
        <v>69891</v>
      </c>
      <c r="J18" s="74">
        <v>3925</v>
      </c>
      <c r="K18" s="74">
        <v>1294</v>
      </c>
      <c r="L18" s="21" t="s">
        <v>483</v>
      </c>
      <c r="M18" s="74">
        <v>75110</v>
      </c>
      <c r="N18" s="190">
        <v>70720</v>
      </c>
      <c r="O18" s="190">
        <v>3946</v>
      </c>
      <c r="P18" s="190">
        <v>1313</v>
      </c>
      <c r="Q18" s="191" t="s">
        <v>483</v>
      </c>
      <c r="R18" s="190">
        <f t="shared" si="0"/>
        <v>75979</v>
      </c>
    </row>
    <row r="19" spans="1:18" ht="18" customHeight="1">
      <c r="B19" s="23" t="s">
        <v>187</v>
      </c>
    </row>
    <row r="20" spans="1:18">
      <c r="B20" s="23" t="s">
        <v>380</v>
      </c>
    </row>
    <row r="21" spans="1:18">
      <c r="B21" s="23" t="s">
        <v>381</v>
      </c>
    </row>
  </sheetData>
  <sheetProtection formatCells="0" selectLockedCells="1"/>
  <protectedRanges>
    <protectedRange sqref="N5:Q10 N12:Q15 N17:Q18 D5:G10 D12:G15 D17:G18 I5:L10 I12:L15 I17:L18" name="範囲1"/>
  </protectedRanges>
  <mergeCells count="4">
    <mergeCell ref="B3:B4"/>
    <mergeCell ref="D3:H3"/>
    <mergeCell ref="K3:M3"/>
    <mergeCell ref="N3:R3"/>
  </mergeCells>
  <phoneticPr fontId="2"/>
  <pageMargins left="0.7" right="0.7" top="0.75" bottom="0.75" header="0.3" footer="0.3"/>
  <pageSetup paperSize="9" scale="89" fitToHeight="0" orientation="portrait" r:id="rId1"/>
  <headerFooter alignWithMargins="0"/>
  <colBreaks count="1" manualBreakCount="1">
    <brk id="10" max="2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3"/>
  <sheetViews>
    <sheetView zoomScaleNormal="100" zoomScaleSheetLayoutView="100" workbookViewId="0">
      <selection activeCell="F40" sqref="F40"/>
    </sheetView>
  </sheetViews>
  <sheetFormatPr defaultColWidth="9" defaultRowHeight="12.2"/>
  <cols>
    <col min="1" max="1" width="5.3984375" style="23" customWidth="1"/>
    <col min="2" max="2" width="1.8984375" style="23" customWidth="1"/>
    <col min="3" max="3" width="19.3984375" style="23" customWidth="1"/>
    <col min="4" max="4" width="1.8984375" style="23" customWidth="1"/>
    <col min="5" max="14" width="14.3984375" style="23" customWidth="1"/>
    <col min="15" max="16384" width="9" style="23"/>
  </cols>
  <sheetData>
    <row r="1" spans="1:14" ht="18.850000000000001">
      <c r="A1" s="342" t="s">
        <v>453</v>
      </c>
      <c r="B1" s="342"/>
      <c r="C1" s="342"/>
      <c r="D1" s="342"/>
      <c r="E1" s="342"/>
      <c r="F1" s="342"/>
      <c r="G1" s="342"/>
      <c r="H1" s="342"/>
      <c r="I1" s="428" t="s">
        <v>452</v>
      </c>
      <c r="J1" s="428"/>
      <c r="K1" s="428"/>
      <c r="L1" s="428"/>
      <c r="M1" s="428"/>
      <c r="N1" s="428"/>
    </row>
    <row r="2" spans="1:14" ht="18.55" customHeight="1">
      <c r="J2" s="24"/>
      <c r="L2" s="24"/>
      <c r="N2" s="24" t="s">
        <v>0</v>
      </c>
    </row>
    <row r="3" spans="1:14" ht="18" customHeight="1">
      <c r="A3" s="421" t="s">
        <v>188</v>
      </c>
      <c r="B3" s="412"/>
      <c r="C3" s="412"/>
      <c r="D3" s="412"/>
      <c r="E3" s="419" t="s">
        <v>537</v>
      </c>
      <c r="F3" s="421"/>
      <c r="G3" s="419" t="s">
        <v>427</v>
      </c>
      <c r="H3" s="421"/>
      <c r="I3" s="419" t="s">
        <v>472</v>
      </c>
      <c r="J3" s="420"/>
      <c r="K3" s="419" t="s">
        <v>538</v>
      </c>
      <c r="L3" s="420"/>
      <c r="M3" s="424" t="s">
        <v>510</v>
      </c>
      <c r="N3" s="425"/>
    </row>
    <row r="4" spans="1:14" ht="18" customHeight="1">
      <c r="A4" s="429"/>
      <c r="B4" s="430"/>
      <c r="C4" s="430"/>
      <c r="D4" s="430"/>
      <c r="E4" s="158" t="s">
        <v>16</v>
      </c>
      <c r="F4" s="157" t="s">
        <v>181</v>
      </c>
      <c r="G4" s="157" t="s">
        <v>16</v>
      </c>
      <c r="H4" s="157" t="s">
        <v>181</v>
      </c>
      <c r="I4" s="158" t="s">
        <v>16</v>
      </c>
      <c r="J4" s="159" t="s">
        <v>181</v>
      </c>
      <c r="K4" s="157" t="s">
        <v>16</v>
      </c>
      <c r="L4" s="159" t="s">
        <v>181</v>
      </c>
      <c r="M4" s="126" t="s">
        <v>16</v>
      </c>
      <c r="N4" s="128" t="s">
        <v>181</v>
      </c>
    </row>
    <row r="5" spans="1:14" ht="25.1" customHeight="1">
      <c r="A5" s="431" t="s">
        <v>180</v>
      </c>
      <c r="C5" s="167" t="s">
        <v>351</v>
      </c>
      <c r="D5" s="56"/>
      <c r="E5" s="146">
        <v>133954</v>
      </c>
      <c r="F5" s="146">
        <v>664050</v>
      </c>
      <c r="G5" s="147">
        <v>270136</v>
      </c>
      <c r="H5" s="147">
        <v>848462</v>
      </c>
      <c r="I5" s="147">
        <v>358205</v>
      </c>
      <c r="J5" s="147">
        <v>839519</v>
      </c>
      <c r="K5" s="192">
        <v>370833</v>
      </c>
      <c r="L5" s="192">
        <v>820760</v>
      </c>
      <c r="M5" s="148">
        <v>386964</v>
      </c>
      <c r="N5" s="148">
        <v>809230</v>
      </c>
    </row>
    <row r="6" spans="1:14" ht="25.1" customHeight="1">
      <c r="A6" s="432"/>
      <c r="C6" s="167" t="s">
        <v>182</v>
      </c>
      <c r="D6" s="56"/>
      <c r="E6" s="10">
        <v>2</v>
      </c>
      <c r="F6" s="10">
        <v>23</v>
      </c>
      <c r="G6" s="10">
        <v>2</v>
      </c>
      <c r="H6" s="10">
        <v>346</v>
      </c>
      <c r="I6" s="10">
        <v>4</v>
      </c>
      <c r="J6" s="10">
        <v>832</v>
      </c>
      <c r="K6" s="93">
        <v>52</v>
      </c>
      <c r="L6" s="93">
        <v>465</v>
      </c>
      <c r="M6" s="97">
        <v>50</v>
      </c>
      <c r="N6" s="97">
        <v>437</v>
      </c>
    </row>
    <row r="7" spans="1:14" ht="25.1" customHeight="1">
      <c r="A7" s="432"/>
      <c r="C7" s="167" t="s">
        <v>183</v>
      </c>
      <c r="D7" s="56"/>
      <c r="E7" s="7">
        <v>35</v>
      </c>
      <c r="F7" s="7">
        <v>428</v>
      </c>
      <c r="G7" s="147">
        <v>35</v>
      </c>
      <c r="H7" s="147">
        <v>484</v>
      </c>
      <c r="I7" s="147">
        <v>40</v>
      </c>
      <c r="J7" s="147">
        <v>609</v>
      </c>
      <c r="K7" s="193">
        <v>31</v>
      </c>
      <c r="L7" s="193">
        <v>470</v>
      </c>
      <c r="M7" s="149">
        <v>42</v>
      </c>
      <c r="N7" s="149">
        <v>616</v>
      </c>
    </row>
    <row r="8" spans="1:14" ht="25.1" customHeight="1">
      <c r="A8" s="432"/>
      <c r="C8" s="167" t="s">
        <v>184</v>
      </c>
      <c r="D8" s="56"/>
      <c r="E8" s="147">
        <v>581</v>
      </c>
      <c r="F8" s="147">
        <v>5415</v>
      </c>
      <c r="G8" s="147">
        <v>471</v>
      </c>
      <c r="H8" s="147">
        <v>5905</v>
      </c>
      <c r="I8" s="147">
        <v>494</v>
      </c>
      <c r="J8" s="147">
        <v>7135</v>
      </c>
      <c r="K8" s="193">
        <v>538</v>
      </c>
      <c r="L8" s="193">
        <v>8277</v>
      </c>
      <c r="M8" s="149">
        <v>520</v>
      </c>
      <c r="N8" s="149">
        <v>8905</v>
      </c>
    </row>
    <row r="9" spans="1:14" ht="25.1" customHeight="1">
      <c r="A9" s="432"/>
      <c r="C9" s="167" t="s">
        <v>321</v>
      </c>
      <c r="D9" s="56"/>
      <c r="E9" s="146">
        <v>317</v>
      </c>
      <c r="F9" s="146">
        <v>10298</v>
      </c>
      <c r="G9" s="147">
        <v>250</v>
      </c>
      <c r="H9" s="147">
        <v>8388</v>
      </c>
      <c r="I9" s="147">
        <v>270</v>
      </c>
      <c r="J9" s="147">
        <v>7467</v>
      </c>
      <c r="K9" s="193">
        <v>248</v>
      </c>
      <c r="L9" s="193">
        <v>8699</v>
      </c>
      <c r="M9" s="149">
        <v>177</v>
      </c>
      <c r="N9" s="149">
        <v>8268</v>
      </c>
    </row>
    <row r="10" spans="1:14" ht="25.1" customHeight="1">
      <c r="A10" s="432"/>
      <c r="C10" s="167" t="s">
        <v>431</v>
      </c>
      <c r="D10" s="56"/>
      <c r="E10" s="147">
        <v>6834</v>
      </c>
      <c r="F10" s="147">
        <v>12272</v>
      </c>
      <c r="G10" s="147">
        <v>7224</v>
      </c>
      <c r="H10" s="147">
        <v>12898</v>
      </c>
      <c r="I10" s="147">
        <v>7534</v>
      </c>
      <c r="J10" s="147">
        <v>13481</v>
      </c>
      <c r="K10" s="193">
        <v>7339</v>
      </c>
      <c r="L10" s="193">
        <v>12981</v>
      </c>
      <c r="M10" s="149">
        <v>6955</v>
      </c>
      <c r="N10" s="149">
        <v>12265</v>
      </c>
    </row>
    <row r="11" spans="1:14" ht="25.1" customHeight="1">
      <c r="A11" s="432"/>
      <c r="C11" s="161" t="s">
        <v>185</v>
      </c>
      <c r="D11" s="56"/>
      <c r="E11" s="146">
        <v>141723</v>
      </c>
      <c r="F11" s="146">
        <v>692486</v>
      </c>
      <c r="G11" s="147">
        <v>278118</v>
      </c>
      <c r="H11" s="147">
        <v>876483</v>
      </c>
      <c r="I11" s="147">
        <v>366547</v>
      </c>
      <c r="J11" s="147">
        <v>869043</v>
      </c>
      <c r="K11" s="193">
        <v>379041</v>
      </c>
      <c r="L11" s="193">
        <v>851652</v>
      </c>
      <c r="M11" s="149">
        <f>SUM(M5:M10)</f>
        <v>394708</v>
      </c>
      <c r="N11" s="149">
        <f>SUM(N5:N10)</f>
        <v>839721</v>
      </c>
    </row>
    <row r="12" spans="1:14" ht="25.1" customHeight="1">
      <c r="A12" s="433" t="s">
        <v>361</v>
      </c>
      <c r="B12" s="59"/>
      <c r="C12" s="168" t="s">
        <v>351</v>
      </c>
      <c r="D12" s="60"/>
      <c r="E12" s="146">
        <v>60050</v>
      </c>
      <c r="F12" s="146">
        <v>244816</v>
      </c>
      <c r="G12" s="147">
        <v>74289</v>
      </c>
      <c r="H12" s="147">
        <v>256184</v>
      </c>
      <c r="I12" s="147">
        <v>66405</v>
      </c>
      <c r="J12" s="147">
        <v>218099</v>
      </c>
      <c r="K12" s="193">
        <v>65143</v>
      </c>
      <c r="L12" s="193">
        <v>212175</v>
      </c>
      <c r="M12" s="149">
        <v>42123</v>
      </c>
      <c r="N12" s="149">
        <v>136845</v>
      </c>
    </row>
    <row r="13" spans="1:14" ht="25.1" customHeight="1">
      <c r="A13" s="434"/>
      <c r="C13" s="167" t="s">
        <v>183</v>
      </c>
      <c r="D13" s="56"/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91">
        <v>0</v>
      </c>
      <c r="L13" s="91">
        <v>0</v>
      </c>
      <c r="M13" s="113">
        <v>0</v>
      </c>
      <c r="N13" s="113">
        <v>0</v>
      </c>
    </row>
    <row r="14" spans="1:14" ht="25.1" customHeight="1">
      <c r="A14" s="434"/>
      <c r="C14" s="167" t="s">
        <v>184</v>
      </c>
      <c r="D14" s="56"/>
      <c r="E14" s="146">
        <v>180</v>
      </c>
      <c r="F14" s="146">
        <v>4724</v>
      </c>
      <c r="G14" s="147">
        <v>128</v>
      </c>
      <c r="H14" s="147">
        <v>3571</v>
      </c>
      <c r="I14" s="147">
        <v>170</v>
      </c>
      <c r="J14" s="147">
        <v>4456</v>
      </c>
      <c r="K14" s="193">
        <v>97</v>
      </c>
      <c r="L14" s="193">
        <v>2735</v>
      </c>
      <c r="M14" s="149">
        <v>62</v>
      </c>
      <c r="N14" s="149">
        <v>1638</v>
      </c>
    </row>
    <row r="15" spans="1:14" ht="25.1" customHeight="1">
      <c r="A15" s="434"/>
      <c r="C15" s="167" t="s">
        <v>321</v>
      </c>
      <c r="D15" s="56"/>
      <c r="E15" s="146">
        <v>8</v>
      </c>
      <c r="F15" s="146">
        <v>29</v>
      </c>
      <c r="G15" s="147">
        <v>19</v>
      </c>
      <c r="H15" s="147">
        <v>59</v>
      </c>
      <c r="I15" s="147">
        <v>30</v>
      </c>
      <c r="J15" s="147">
        <v>100</v>
      </c>
      <c r="K15" s="193">
        <v>17</v>
      </c>
      <c r="L15" s="193">
        <v>89</v>
      </c>
      <c r="M15" s="149">
        <v>10</v>
      </c>
      <c r="N15" s="149">
        <v>49</v>
      </c>
    </row>
    <row r="16" spans="1:14" ht="25.1" customHeight="1">
      <c r="A16" s="435"/>
      <c r="B16" s="61"/>
      <c r="C16" s="160" t="s">
        <v>185</v>
      </c>
      <c r="D16" s="62"/>
      <c r="E16" s="146">
        <v>60238</v>
      </c>
      <c r="F16" s="146">
        <v>249569</v>
      </c>
      <c r="G16" s="147">
        <v>74436</v>
      </c>
      <c r="H16" s="147">
        <v>259814</v>
      </c>
      <c r="I16" s="147">
        <v>66605</v>
      </c>
      <c r="J16" s="147">
        <v>222655</v>
      </c>
      <c r="K16" s="193">
        <v>65257</v>
      </c>
      <c r="L16" s="193">
        <v>214999</v>
      </c>
      <c r="M16" s="149">
        <f>SUM(M12:M15)</f>
        <v>42195</v>
      </c>
      <c r="N16" s="149">
        <f>SUM(N12:N15)</f>
        <v>138532</v>
      </c>
    </row>
    <row r="17" spans="1:14" ht="25.1" customHeight="1">
      <c r="A17" s="436" t="s">
        <v>364</v>
      </c>
      <c r="B17" s="59"/>
      <c r="C17" s="168" t="s">
        <v>351</v>
      </c>
      <c r="D17" s="60"/>
      <c r="E17" s="146">
        <v>45384</v>
      </c>
      <c r="F17" s="146">
        <v>224547</v>
      </c>
      <c r="G17" s="147">
        <v>52117</v>
      </c>
      <c r="H17" s="147">
        <v>242431</v>
      </c>
      <c r="I17" s="147">
        <v>50838</v>
      </c>
      <c r="J17" s="147">
        <v>223930</v>
      </c>
      <c r="K17" s="193">
        <v>50478</v>
      </c>
      <c r="L17" s="193">
        <v>222295</v>
      </c>
      <c r="M17" s="149">
        <v>51626</v>
      </c>
      <c r="N17" s="149">
        <v>222706</v>
      </c>
    </row>
    <row r="18" spans="1:14" ht="25.1" customHeight="1">
      <c r="A18" s="437"/>
      <c r="C18" s="167" t="s">
        <v>183</v>
      </c>
      <c r="D18" s="56"/>
      <c r="E18" s="20">
        <v>0</v>
      </c>
      <c r="F18" s="20">
        <v>0</v>
      </c>
      <c r="G18" s="20">
        <v>1</v>
      </c>
      <c r="H18" s="20">
        <v>33</v>
      </c>
      <c r="I18" s="20">
        <v>0</v>
      </c>
      <c r="J18" s="20">
        <v>0</v>
      </c>
      <c r="K18" s="91">
        <v>0</v>
      </c>
      <c r="L18" s="91">
        <v>0</v>
      </c>
      <c r="M18" s="113">
        <v>0</v>
      </c>
      <c r="N18" s="113">
        <v>0</v>
      </c>
    </row>
    <row r="19" spans="1:14" ht="25.1" customHeight="1">
      <c r="A19" s="437"/>
      <c r="C19" s="167" t="s">
        <v>184</v>
      </c>
      <c r="D19" s="56"/>
      <c r="E19" s="20">
        <v>0</v>
      </c>
      <c r="F19" s="20">
        <v>0</v>
      </c>
      <c r="G19" s="20">
        <v>32</v>
      </c>
      <c r="H19" s="20">
        <v>801</v>
      </c>
      <c r="I19" s="20">
        <v>240</v>
      </c>
      <c r="J19" s="20">
        <v>2240</v>
      </c>
      <c r="K19" s="91">
        <v>517</v>
      </c>
      <c r="L19" s="91">
        <v>4741</v>
      </c>
      <c r="M19" s="113">
        <v>528</v>
      </c>
      <c r="N19" s="113">
        <v>4628</v>
      </c>
    </row>
    <row r="20" spans="1:14" ht="25.1" customHeight="1">
      <c r="A20" s="437"/>
      <c r="C20" s="167" t="s">
        <v>321</v>
      </c>
      <c r="D20" s="56"/>
      <c r="E20" s="20">
        <v>1</v>
      </c>
      <c r="F20" s="20">
        <v>9</v>
      </c>
      <c r="G20" s="20">
        <v>16</v>
      </c>
      <c r="H20" s="20">
        <v>50</v>
      </c>
      <c r="I20" s="20">
        <v>33</v>
      </c>
      <c r="J20" s="20">
        <v>134</v>
      </c>
      <c r="K20" s="93">
        <v>22</v>
      </c>
      <c r="L20" s="93">
        <v>91</v>
      </c>
      <c r="M20" s="97">
        <v>11</v>
      </c>
      <c r="N20" s="97">
        <v>26</v>
      </c>
    </row>
    <row r="21" spans="1:14" ht="25.1" customHeight="1">
      <c r="A21" s="437"/>
      <c r="C21" s="167" t="s">
        <v>431</v>
      </c>
      <c r="D21" s="56"/>
      <c r="E21" s="146">
        <v>643</v>
      </c>
      <c r="F21" s="146">
        <v>1051</v>
      </c>
      <c r="G21" s="147">
        <v>881</v>
      </c>
      <c r="H21" s="147">
        <v>1433</v>
      </c>
      <c r="I21" s="147">
        <v>815</v>
      </c>
      <c r="J21" s="147">
        <v>1386</v>
      </c>
      <c r="K21" s="193">
        <v>724</v>
      </c>
      <c r="L21" s="193">
        <v>1232</v>
      </c>
      <c r="M21" s="149">
        <v>855</v>
      </c>
      <c r="N21" s="149">
        <v>1434</v>
      </c>
    </row>
    <row r="22" spans="1:14" ht="25.1" customHeight="1">
      <c r="A22" s="438"/>
      <c r="B22" s="61"/>
      <c r="C22" s="160" t="s">
        <v>185</v>
      </c>
      <c r="D22" s="56"/>
      <c r="E22" s="146">
        <v>46028</v>
      </c>
      <c r="F22" s="146">
        <v>225607</v>
      </c>
      <c r="G22" s="147">
        <v>53047</v>
      </c>
      <c r="H22" s="147">
        <v>244748</v>
      </c>
      <c r="I22" s="147">
        <v>51926</v>
      </c>
      <c r="J22" s="147">
        <v>227690</v>
      </c>
      <c r="K22" s="193">
        <v>51741</v>
      </c>
      <c r="L22" s="193">
        <v>228359</v>
      </c>
      <c r="M22" s="149">
        <f>SUM(M17:M21)</f>
        <v>53020</v>
      </c>
      <c r="N22" s="149">
        <f>SUM(N17:N21)</f>
        <v>228794</v>
      </c>
    </row>
    <row r="23" spans="1:14" ht="25.1" customHeight="1">
      <c r="A23" s="436" t="s">
        <v>385</v>
      </c>
      <c r="B23" s="59"/>
      <c r="C23" s="168" t="s">
        <v>351</v>
      </c>
      <c r="D23" s="60"/>
      <c r="E23" s="20">
        <v>0</v>
      </c>
      <c r="F23" s="20">
        <v>0</v>
      </c>
      <c r="G23" s="20">
        <v>46100</v>
      </c>
      <c r="H23" s="20">
        <v>161235</v>
      </c>
      <c r="I23" s="20">
        <v>135095</v>
      </c>
      <c r="J23" s="20">
        <v>471769</v>
      </c>
      <c r="K23" s="193">
        <v>132161</v>
      </c>
      <c r="L23" s="193">
        <v>474620</v>
      </c>
      <c r="M23" s="149">
        <v>142425</v>
      </c>
      <c r="N23" s="149">
        <v>493031</v>
      </c>
    </row>
    <row r="24" spans="1:14" ht="25.1" customHeight="1">
      <c r="A24" s="437"/>
      <c r="C24" s="167" t="s">
        <v>183</v>
      </c>
      <c r="D24" s="56"/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111">
        <v>0</v>
      </c>
      <c r="N24" s="111">
        <v>0</v>
      </c>
    </row>
    <row r="25" spans="1:14" ht="25.1" customHeight="1">
      <c r="A25" s="437"/>
      <c r="C25" s="167" t="s">
        <v>184</v>
      </c>
      <c r="D25" s="56"/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111">
        <v>0</v>
      </c>
      <c r="N25" s="111">
        <v>0</v>
      </c>
    </row>
    <row r="26" spans="1:14" ht="25.1" customHeight="1">
      <c r="A26" s="437"/>
      <c r="C26" s="167" t="s">
        <v>321</v>
      </c>
      <c r="D26" s="56"/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111">
        <v>0</v>
      </c>
      <c r="N26" s="111">
        <v>0</v>
      </c>
    </row>
    <row r="27" spans="1:14" ht="25.1" customHeight="1">
      <c r="A27" s="437"/>
      <c r="C27" s="167" t="s">
        <v>431</v>
      </c>
      <c r="D27" s="56"/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111">
        <v>0</v>
      </c>
      <c r="N27" s="111">
        <v>0</v>
      </c>
    </row>
    <row r="28" spans="1:14" ht="25.1" customHeight="1">
      <c r="A28" s="438"/>
      <c r="B28" s="61"/>
      <c r="C28" s="160" t="s">
        <v>185</v>
      </c>
      <c r="D28" s="62"/>
      <c r="E28" s="20">
        <v>0</v>
      </c>
      <c r="F28" s="20">
        <v>0</v>
      </c>
      <c r="G28" s="20">
        <v>46100</v>
      </c>
      <c r="H28" s="20">
        <v>161235</v>
      </c>
      <c r="I28" s="20">
        <v>135095</v>
      </c>
      <c r="J28" s="20">
        <v>471769</v>
      </c>
      <c r="K28" s="194">
        <v>132161</v>
      </c>
      <c r="L28" s="194">
        <v>474620</v>
      </c>
      <c r="M28" s="150">
        <f>SUM(M23:M27)</f>
        <v>142425</v>
      </c>
      <c r="N28" s="150">
        <f>SUM(N23:N27)</f>
        <v>493031</v>
      </c>
    </row>
    <row r="29" spans="1:14" ht="25.1" customHeight="1">
      <c r="A29" s="439" t="s">
        <v>485</v>
      </c>
      <c r="B29" s="439"/>
      <c r="C29" s="439"/>
      <c r="D29" s="360"/>
      <c r="E29" s="146">
        <v>64689</v>
      </c>
      <c r="F29" s="146">
        <v>211462</v>
      </c>
      <c r="G29" s="146">
        <v>80780</v>
      </c>
      <c r="H29" s="146">
        <v>249337</v>
      </c>
      <c r="I29" s="146">
        <v>82887</v>
      </c>
      <c r="J29" s="146">
        <v>240021</v>
      </c>
      <c r="K29" s="193">
        <v>83147</v>
      </c>
      <c r="L29" s="193">
        <v>240502</v>
      </c>
      <c r="M29" s="149">
        <v>84424</v>
      </c>
      <c r="N29" s="149">
        <v>234941</v>
      </c>
    </row>
    <row r="30" spans="1:14" ht="25.1" customHeight="1">
      <c r="A30" s="426" t="s">
        <v>186</v>
      </c>
      <c r="B30" s="426"/>
      <c r="C30" s="426"/>
      <c r="D30" s="427"/>
      <c r="E30" s="151">
        <v>312678</v>
      </c>
      <c r="F30" s="151">
        <v>1379124</v>
      </c>
      <c r="G30" s="151">
        <v>532481</v>
      </c>
      <c r="H30" s="151">
        <v>1791617</v>
      </c>
      <c r="I30" s="151">
        <v>703060</v>
      </c>
      <c r="J30" s="151">
        <v>2031178</v>
      </c>
      <c r="K30" s="195">
        <v>711347</v>
      </c>
      <c r="L30" s="195">
        <v>2010132</v>
      </c>
      <c r="M30" s="152">
        <f>SUM(M11,M16,M22,M28,M29)</f>
        <v>716772</v>
      </c>
      <c r="N30" s="152">
        <f>SUM(N11,N16,N22,N28,N29)</f>
        <v>1935019</v>
      </c>
    </row>
    <row r="31" spans="1:14" ht="18" customHeight="1">
      <c r="A31" s="23" t="s">
        <v>187</v>
      </c>
    </row>
    <row r="32" spans="1:14" ht="12.2" customHeight="1">
      <c r="A32" s="23" t="s">
        <v>454</v>
      </c>
    </row>
    <row r="33" spans="1:1" ht="12.2" customHeight="1">
      <c r="A33" s="23" t="s">
        <v>432</v>
      </c>
    </row>
  </sheetData>
  <sheetProtection formatCells="0" selectLockedCells="1"/>
  <protectedRanges>
    <protectedRange sqref="E29:F29 E12:F12 K8:N8 K10:N10 E14:F15 K17:N21 G29:N30 G12:N15 E5:N7 E9:N9 G18:J20 E17:F22 E23:J28" name="範囲1"/>
  </protectedRanges>
  <mergeCells count="14">
    <mergeCell ref="A30:D30"/>
    <mergeCell ref="A1:H1"/>
    <mergeCell ref="I1:N1"/>
    <mergeCell ref="A3:D4"/>
    <mergeCell ref="E3:F3"/>
    <mergeCell ref="G3:H3"/>
    <mergeCell ref="I3:J3"/>
    <mergeCell ref="K3:L3"/>
    <mergeCell ref="M3:N3"/>
    <mergeCell ref="A5:A11"/>
    <mergeCell ref="A12:A16"/>
    <mergeCell ref="A17:A22"/>
    <mergeCell ref="A23:A28"/>
    <mergeCell ref="A29:D29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1"/>
  <sheetViews>
    <sheetView zoomScaleNormal="100" zoomScaleSheetLayoutView="100" workbookViewId="0">
      <selection activeCell="S8" sqref="S8"/>
    </sheetView>
  </sheetViews>
  <sheetFormatPr defaultColWidth="9" defaultRowHeight="12.2"/>
  <cols>
    <col min="1" max="1" width="13.3984375" style="29" customWidth="1"/>
    <col min="2" max="3" width="7.09765625" style="29" customWidth="1"/>
    <col min="4" max="4" width="10.19921875" style="29" customWidth="1"/>
    <col min="5" max="6" width="7.09765625" style="29" customWidth="1"/>
    <col min="7" max="7" width="10.19921875" style="29" customWidth="1"/>
    <col min="8" max="9" width="7.09765625" style="29" customWidth="1"/>
    <col min="10" max="10" width="10.19921875" style="29" customWidth="1"/>
    <col min="11" max="16384" width="9" style="29"/>
  </cols>
  <sheetData>
    <row r="1" spans="1:13" ht="18.850000000000001">
      <c r="A1" s="440" t="s">
        <v>553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ht="18.55" customHeight="1">
      <c r="A2" s="23"/>
      <c r="B2" s="23"/>
      <c r="C2" s="23"/>
      <c r="D2" s="23"/>
      <c r="E2" s="23"/>
      <c r="F2" s="23"/>
      <c r="G2" s="23"/>
      <c r="H2" s="23"/>
      <c r="I2" s="23"/>
      <c r="J2" s="24"/>
      <c r="K2" s="23"/>
      <c r="L2" s="23"/>
      <c r="M2" s="24" t="s">
        <v>487</v>
      </c>
    </row>
    <row r="3" spans="1:13" s="63" customFormat="1" ht="20.25" customHeight="1">
      <c r="A3" s="410" t="s">
        <v>1</v>
      </c>
      <c r="B3" s="419" t="s">
        <v>192</v>
      </c>
      <c r="C3" s="420"/>
      <c r="D3" s="421"/>
      <c r="E3" s="419" t="s">
        <v>193</v>
      </c>
      <c r="F3" s="420"/>
      <c r="G3" s="421"/>
      <c r="H3" s="419" t="s">
        <v>194</v>
      </c>
      <c r="I3" s="420"/>
      <c r="J3" s="420"/>
      <c r="K3" s="419" t="s">
        <v>486</v>
      </c>
      <c r="L3" s="420"/>
      <c r="M3" s="420"/>
    </row>
    <row r="4" spans="1:13" ht="20.25" customHeight="1">
      <c r="A4" s="411"/>
      <c r="B4" s="18" t="s">
        <v>18</v>
      </c>
      <c r="C4" s="18" t="s">
        <v>190</v>
      </c>
      <c r="D4" s="18" t="s">
        <v>191</v>
      </c>
      <c r="E4" s="18" t="s">
        <v>18</v>
      </c>
      <c r="F4" s="18" t="s">
        <v>190</v>
      </c>
      <c r="G4" s="18" t="s">
        <v>191</v>
      </c>
      <c r="H4" s="18" t="s">
        <v>18</v>
      </c>
      <c r="I4" s="18" t="s">
        <v>190</v>
      </c>
      <c r="J4" s="19" t="s">
        <v>191</v>
      </c>
      <c r="K4" s="18" t="s">
        <v>18</v>
      </c>
      <c r="L4" s="18" t="s">
        <v>190</v>
      </c>
      <c r="M4" s="19" t="s">
        <v>191</v>
      </c>
    </row>
    <row r="5" spans="1:13" ht="25.9" customHeight="1">
      <c r="A5" s="161" t="s">
        <v>539</v>
      </c>
      <c r="B5" s="8">
        <v>8</v>
      </c>
      <c r="C5" s="7">
        <v>564</v>
      </c>
      <c r="D5" s="7">
        <v>66007</v>
      </c>
      <c r="E5" s="7">
        <v>5</v>
      </c>
      <c r="F5" s="7">
        <v>30</v>
      </c>
      <c r="G5" s="7">
        <v>4646</v>
      </c>
      <c r="H5" s="7">
        <v>36</v>
      </c>
      <c r="I5" s="7">
        <v>97</v>
      </c>
      <c r="J5" s="7">
        <v>29790</v>
      </c>
      <c r="K5" s="7">
        <v>21</v>
      </c>
      <c r="L5" s="7">
        <v>138</v>
      </c>
      <c r="M5" s="7">
        <v>9205</v>
      </c>
    </row>
    <row r="6" spans="1:13" ht="25.9" customHeight="1">
      <c r="A6" s="26" t="s">
        <v>427</v>
      </c>
      <c r="B6" s="8">
        <v>7</v>
      </c>
      <c r="C6" s="7">
        <v>650</v>
      </c>
      <c r="D6" s="7">
        <v>67014</v>
      </c>
      <c r="E6" s="7">
        <v>5</v>
      </c>
      <c r="F6" s="7">
        <v>28</v>
      </c>
      <c r="G6" s="7">
        <v>4665</v>
      </c>
      <c r="H6" s="7">
        <v>45</v>
      </c>
      <c r="I6" s="7">
        <v>265</v>
      </c>
      <c r="J6" s="7">
        <v>36646</v>
      </c>
      <c r="K6" s="7">
        <v>23</v>
      </c>
      <c r="L6" s="7">
        <v>105</v>
      </c>
      <c r="M6" s="7">
        <v>10870</v>
      </c>
    </row>
    <row r="7" spans="1:13" ht="25.9" customHeight="1">
      <c r="A7" s="26" t="s">
        <v>472</v>
      </c>
      <c r="B7" s="8">
        <v>3</v>
      </c>
      <c r="C7" s="7">
        <v>224</v>
      </c>
      <c r="D7" s="7">
        <v>38321</v>
      </c>
      <c r="E7" s="7">
        <v>2</v>
      </c>
      <c r="F7" s="7">
        <v>12</v>
      </c>
      <c r="G7" s="7">
        <v>2967</v>
      </c>
      <c r="H7" s="7">
        <v>10</v>
      </c>
      <c r="I7" s="7">
        <v>60</v>
      </c>
      <c r="J7" s="7">
        <v>9964</v>
      </c>
      <c r="K7" s="7">
        <v>15</v>
      </c>
      <c r="L7" s="7">
        <v>15</v>
      </c>
      <c r="M7" s="7">
        <v>5990</v>
      </c>
    </row>
    <row r="8" spans="1:13" ht="25.9" customHeight="1">
      <c r="A8" s="25" t="s">
        <v>473</v>
      </c>
      <c r="B8" s="75">
        <v>2</v>
      </c>
      <c r="C8" s="27">
        <v>93</v>
      </c>
      <c r="D8" s="27">
        <v>18544</v>
      </c>
      <c r="E8" s="309">
        <v>0</v>
      </c>
      <c r="F8" s="309">
        <v>0</v>
      </c>
      <c r="G8" s="309">
        <v>0</v>
      </c>
      <c r="H8" s="309">
        <v>0</v>
      </c>
      <c r="I8" s="309">
        <v>0</v>
      </c>
      <c r="J8" s="309">
        <v>0</v>
      </c>
      <c r="K8" s="7">
        <v>19</v>
      </c>
      <c r="L8" s="27">
        <v>19</v>
      </c>
      <c r="M8" s="27">
        <v>724</v>
      </c>
    </row>
    <row r="9" spans="1:13" ht="25.9" customHeight="1">
      <c r="A9" s="82" t="s">
        <v>510</v>
      </c>
      <c r="B9" s="196">
        <v>8</v>
      </c>
      <c r="C9" s="190">
        <v>546</v>
      </c>
      <c r="D9" s="190">
        <v>93006</v>
      </c>
      <c r="E9" s="190">
        <v>5</v>
      </c>
      <c r="F9" s="190">
        <v>28</v>
      </c>
      <c r="G9" s="190">
        <v>5166</v>
      </c>
      <c r="H9" s="190">
        <v>47</v>
      </c>
      <c r="I9" s="190">
        <v>266</v>
      </c>
      <c r="J9" s="190">
        <v>38251</v>
      </c>
      <c r="K9" s="208">
        <v>58</v>
      </c>
      <c r="L9" s="190">
        <v>58</v>
      </c>
      <c r="M9" s="190">
        <v>2368</v>
      </c>
    </row>
    <row r="10" spans="1:13" ht="18" customHeight="1">
      <c r="A10" s="23" t="s">
        <v>189</v>
      </c>
    </row>
    <row r="11" spans="1:13" s="23" customFormat="1" ht="18" customHeight="1">
      <c r="A11" s="73" t="s">
        <v>565</v>
      </c>
    </row>
  </sheetData>
  <sheetProtection formatCells="0" selectLockedCells="1"/>
  <protectedRanges>
    <protectedRange sqref="B8:J9 L8:M9" name="範囲1_1"/>
  </protectedRanges>
  <mergeCells count="7">
    <mergeCell ref="K3:M3"/>
    <mergeCell ref="A1:J1"/>
    <mergeCell ref="A3:A4"/>
    <mergeCell ref="B3:D3"/>
    <mergeCell ref="E3:G3"/>
    <mergeCell ref="H3:J3"/>
    <mergeCell ref="K1:M1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0"/>
  <sheetViews>
    <sheetView zoomScaleNormal="100" workbookViewId="0">
      <selection activeCell="J6" sqref="J6"/>
    </sheetView>
  </sheetViews>
  <sheetFormatPr defaultColWidth="9" defaultRowHeight="12.2"/>
  <cols>
    <col min="1" max="1" width="13.19921875" style="29" customWidth="1"/>
    <col min="2" max="2" width="10.19921875" style="29" customWidth="1"/>
    <col min="3" max="3" width="14.3984375" style="29" customWidth="1"/>
    <col min="4" max="4" width="10.19921875" style="29" customWidth="1"/>
    <col min="5" max="5" width="14.3984375" style="29" customWidth="1"/>
    <col min="6" max="6" width="10.19921875" style="29" customWidth="1"/>
    <col min="7" max="7" width="14.3984375" style="29" customWidth="1"/>
    <col min="8" max="16384" width="9" style="29"/>
  </cols>
  <sheetData>
    <row r="1" spans="1:7" ht="18.850000000000001">
      <c r="A1" s="440" t="s">
        <v>554</v>
      </c>
      <c r="B1" s="440"/>
      <c r="C1" s="440"/>
      <c r="D1" s="440"/>
      <c r="E1" s="440"/>
      <c r="F1" s="440"/>
      <c r="G1" s="440"/>
    </row>
    <row r="2" spans="1:7" ht="18.55" customHeight="1">
      <c r="A2" s="23"/>
      <c r="B2" s="23"/>
      <c r="C2" s="23"/>
      <c r="D2" s="23"/>
      <c r="E2" s="23"/>
      <c r="F2" s="23"/>
      <c r="G2" s="24" t="s">
        <v>7</v>
      </c>
    </row>
    <row r="3" spans="1:7" s="63" customFormat="1" ht="20.25" customHeight="1">
      <c r="A3" s="410" t="s">
        <v>1</v>
      </c>
      <c r="B3" s="412" t="s">
        <v>21</v>
      </c>
      <c r="C3" s="412"/>
      <c r="D3" s="408" t="s">
        <v>308</v>
      </c>
      <c r="E3" s="408"/>
      <c r="F3" s="408" t="s">
        <v>20</v>
      </c>
      <c r="G3" s="409"/>
    </row>
    <row r="4" spans="1:7" ht="20.25" customHeight="1">
      <c r="A4" s="411"/>
      <c r="B4" s="18" t="s">
        <v>15</v>
      </c>
      <c r="C4" s="18" t="s">
        <v>16</v>
      </c>
      <c r="D4" s="18" t="s">
        <v>15</v>
      </c>
      <c r="E4" s="18" t="s">
        <v>16</v>
      </c>
      <c r="F4" s="18" t="s">
        <v>15</v>
      </c>
      <c r="G4" s="19" t="s">
        <v>16</v>
      </c>
    </row>
    <row r="5" spans="1:7" ht="25.9" customHeight="1">
      <c r="A5" s="161" t="s">
        <v>539</v>
      </c>
      <c r="B5" s="8">
        <v>111</v>
      </c>
      <c r="C5" s="7">
        <v>2906</v>
      </c>
      <c r="D5" s="7">
        <v>88</v>
      </c>
      <c r="E5" s="7">
        <v>2330</v>
      </c>
      <c r="F5" s="7">
        <v>23</v>
      </c>
      <c r="G5" s="7">
        <v>576</v>
      </c>
    </row>
    <row r="6" spans="1:7" ht="25.9" customHeight="1">
      <c r="A6" s="26" t="s">
        <v>427</v>
      </c>
      <c r="B6" s="8">
        <v>131</v>
      </c>
      <c r="C6" s="7">
        <v>4574</v>
      </c>
      <c r="D6" s="7">
        <v>102</v>
      </c>
      <c r="E6" s="7">
        <v>3614</v>
      </c>
      <c r="F6" s="7">
        <v>29</v>
      </c>
      <c r="G6" s="7">
        <v>960</v>
      </c>
    </row>
    <row r="7" spans="1:7" ht="25.9" customHeight="1">
      <c r="A7" s="26" t="s">
        <v>472</v>
      </c>
      <c r="B7" s="8">
        <v>124</v>
      </c>
      <c r="C7" s="7">
        <v>3206</v>
      </c>
      <c r="D7" s="7">
        <v>109</v>
      </c>
      <c r="E7" s="7">
        <v>3081</v>
      </c>
      <c r="F7" s="7">
        <v>15</v>
      </c>
      <c r="G7" s="7">
        <v>125</v>
      </c>
    </row>
    <row r="8" spans="1:7" ht="25.9" customHeight="1">
      <c r="A8" s="25" t="s">
        <v>473</v>
      </c>
      <c r="B8" s="75">
        <v>262</v>
      </c>
      <c r="C8" s="27">
        <v>6523</v>
      </c>
      <c r="D8" s="27">
        <v>177</v>
      </c>
      <c r="E8" s="27">
        <v>4745</v>
      </c>
      <c r="F8" s="27">
        <v>85</v>
      </c>
      <c r="G8" s="27">
        <v>1778</v>
      </c>
    </row>
    <row r="9" spans="1:7" ht="25.9" customHeight="1">
      <c r="A9" s="82" t="s">
        <v>510</v>
      </c>
      <c r="B9" s="196">
        <v>254</v>
      </c>
      <c r="C9" s="190">
        <v>6744</v>
      </c>
      <c r="D9" s="190">
        <v>174</v>
      </c>
      <c r="E9" s="190">
        <v>4355</v>
      </c>
      <c r="F9" s="190">
        <v>80</v>
      </c>
      <c r="G9" s="190">
        <v>2389</v>
      </c>
    </row>
    <row r="10" spans="1:7" ht="18" customHeight="1">
      <c r="A10" s="23" t="s">
        <v>532</v>
      </c>
    </row>
  </sheetData>
  <sheetProtection formatCells="0" selectLockedCells="1"/>
  <protectedRanges>
    <protectedRange sqref="B8:G8" name="範囲1_1"/>
    <protectedRange sqref="B9:G9" name="範囲1_1_1"/>
  </protectedRanges>
  <mergeCells count="5">
    <mergeCell ref="A1:G1"/>
    <mergeCell ref="A3:A4"/>
    <mergeCell ref="B3:C3"/>
    <mergeCell ref="D3:E3"/>
    <mergeCell ref="F3:G3"/>
  </mergeCells>
  <phoneticPr fontId="2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0"/>
  <sheetViews>
    <sheetView zoomScaleNormal="100" workbookViewId="0">
      <selection activeCell="N5" sqref="N5"/>
    </sheetView>
  </sheetViews>
  <sheetFormatPr defaultColWidth="9" defaultRowHeight="12.2"/>
  <cols>
    <col min="1" max="1" width="13.19921875" style="23" customWidth="1"/>
    <col min="2" max="2" width="8.19921875" style="23" customWidth="1"/>
    <col min="3" max="3" width="12.19921875" style="23" customWidth="1"/>
    <col min="4" max="4" width="8.19921875" style="23" customWidth="1"/>
    <col min="5" max="5" width="12.19921875" style="23" customWidth="1"/>
    <col min="6" max="6" width="8.19921875" style="23" customWidth="1"/>
    <col min="7" max="8" width="12.19921875" style="23" customWidth="1"/>
    <col min="9" max="16384" width="9" style="23"/>
  </cols>
  <sheetData>
    <row r="1" spans="1:8" ht="18.850000000000001">
      <c r="A1" s="440" t="s">
        <v>447</v>
      </c>
      <c r="B1" s="440"/>
      <c r="C1" s="440"/>
      <c r="D1" s="440"/>
      <c r="E1" s="440"/>
      <c r="F1" s="440"/>
      <c r="G1" s="440"/>
      <c r="H1" s="440"/>
    </row>
    <row r="2" spans="1:8" ht="18.55" customHeight="1">
      <c r="H2" s="24" t="s">
        <v>7</v>
      </c>
    </row>
    <row r="3" spans="1:8" s="45" customFormat="1" ht="20.25" customHeight="1">
      <c r="A3" s="410" t="s">
        <v>1</v>
      </c>
      <c r="B3" s="412" t="s">
        <v>17</v>
      </c>
      <c r="C3" s="412"/>
      <c r="D3" s="408" t="s">
        <v>22</v>
      </c>
      <c r="E3" s="408"/>
      <c r="F3" s="408" t="s">
        <v>23</v>
      </c>
      <c r="G3" s="408"/>
      <c r="H3" s="163" t="s">
        <v>24</v>
      </c>
    </row>
    <row r="4" spans="1:8" ht="20.25" customHeight="1">
      <c r="A4" s="411"/>
      <c r="B4" s="18" t="s">
        <v>18</v>
      </c>
      <c r="C4" s="18" t="s">
        <v>19</v>
      </c>
      <c r="D4" s="18" t="s">
        <v>18</v>
      </c>
      <c r="E4" s="18" t="s">
        <v>19</v>
      </c>
      <c r="F4" s="18" t="s">
        <v>18</v>
      </c>
      <c r="G4" s="18" t="s">
        <v>19</v>
      </c>
      <c r="H4" s="19" t="s">
        <v>19</v>
      </c>
    </row>
    <row r="5" spans="1:8" ht="25.9" customHeight="1">
      <c r="A5" s="161" t="s">
        <v>539</v>
      </c>
      <c r="B5" s="8">
        <v>229</v>
      </c>
      <c r="C5" s="7">
        <v>9911</v>
      </c>
      <c r="D5" s="7">
        <v>90</v>
      </c>
      <c r="E5" s="7">
        <v>903</v>
      </c>
      <c r="F5" s="7">
        <v>139</v>
      </c>
      <c r="G5" s="7">
        <v>2141</v>
      </c>
      <c r="H5" s="7">
        <v>6867</v>
      </c>
    </row>
    <row r="6" spans="1:8" ht="25.9" customHeight="1">
      <c r="A6" s="26" t="s">
        <v>427</v>
      </c>
      <c r="B6" s="8">
        <v>353</v>
      </c>
      <c r="C6" s="7">
        <v>14112</v>
      </c>
      <c r="D6" s="7">
        <v>126</v>
      </c>
      <c r="E6" s="7">
        <v>1154</v>
      </c>
      <c r="F6" s="7">
        <v>227</v>
      </c>
      <c r="G6" s="7">
        <v>4876</v>
      </c>
      <c r="H6" s="7">
        <v>8082</v>
      </c>
    </row>
    <row r="7" spans="1:8" ht="25.9" customHeight="1">
      <c r="A7" s="26" t="s">
        <v>472</v>
      </c>
      <c r="B7" s="65">
        <v>525</v>
      </c>
      <c r="C7" s="65">
        <v>23057</v>
      </c>
      <c r="D7" s="65">
        <v>173</v>
      </c>
      <c r="E7" s="65">
        <v>2917</v>
      </c>
      <c r="F7" s="65">
        <v>352</v>
      </c>
      <c r="G7" s="65">
        <v>12105</v>
      </c>
      <c r="H7" s="65">
        <v>8035</v>
      </c>
    </row>
    <row r="8" spans="1:8" ht="25.9" customHeight="1">
      <c r="A8" s="25" t="s">
        <v>473</v>
      </c>
      <c r="B8" s="75">
        <v>574</v>
      </c>
      <c r="C8" s="27">
        <v>27414</v>
      </c>
      <c r="D8" s="27">
        <v>168</v>
      </c>
      <c r="E8" s="27">
        <v>3426</v>
      </c>
      <c r="F8" s="27">
        <v>406</v>
      </c>
      <c r="G8" s="27">
        <v>15199</v>
      </c>
      <c r="H8" s="27">
        <v>8789</v>
      </c>
    </row>
    <row r="9" spans="1:8" ht="25.9" customHeight="1">
      <c r="A9" s="82" t="s">
        <v>510</v>
      </c>
      <c r="B9" s="196">
        <v>640</v>
      </c>
      <c r="C9" s="190">
        <v>31637</v>
      </c>
      <c r="D9" s="190">
        <v>179</v>
      </c>
      <c r="E9" s="190">
        <v>4645</v>
      </c>
      <c r="F9" s="190">
        <v>461</v>
      </c>
      <c r="G9" s="190">
        <v>18571</v>
      </c>
      <c r="H9" s="190">
        <v>8421</v>
      </c>
    </row>
    <row r="10" spans="1:8" ht="18" customHeight="1">
      <c r="A10" s="23" t="s">
        <v>532</v>
      </c>
    </row>
  </sheetData>
  <sheetProtection formatCells="0" selectLockedCells="1"/>
  <protectedRanges>
    <protectedRange sqref="B8:H8" name="範囲1_1"/>
    <protectedRange sqref="B9:H9" name="範囲1_1_1"/>
  </protectedRanges>
  <mergeCells count="5">
    <mergeCell ref="A1:H1"/>
    <mergeCell ref="A3:A4"/>
    <mergeCell ref="B3:C3"/>
    <mergeCell ref="D3:E3"/>
    <mergeCell ref="F3:G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9"/>
  <sheetViews>
    <sheetView zoomScaleNormal="100" workbookViewId="0">
      <selection sqref="A1:E1"/>
    </sheetView>
  </sheetViews>
  <sheetFormatPr defaultColWidth="9" defaultRowHeight="12.2"/>
  <cols>
    <col min="1" max="1" width="13.09765625" style="23" customWidth="1"/>
    <col min="2" max="5" width="18.3984375" style="23" customWidth="1"/>
    <col min="6" max="16384" width="9" style="23"/>
  </cols>
  <sheetData>
    <row r="1" spans="1:5" ht="18.850000000000001">
      <c r="A1" s="440" t="s">
        <v>429</v>
      </c>
      <c r="B1" s="440"/>
      <c r="C1" s="440"/>
      <c r="D1" s="440"/>
      <c r="E1" s="440"/>
    </row>
    <row r="2" spans="1:5" ht="18.55" customHeight="1">
      <c r="E2" s="24" t="s">
        <v>195</v>
      </c>
    </row>
    <row r="3" spans="1:5" s="45" customFormat="1" ht="28.55" customHeight="1">
      <c r="A3" s="164" t="s">
        <v>1</v>
      </c>
      <c r="B3" s="165" t="s">
        <v>199</v>
      </c>
      <c r="C3" s="162" t="s">
        <v>196</v>
      </c>
      <c r="D3" s="162" t="s">
        <v>197</v>
      </c>
      <c r="E3" s="163" t="s">
        <v>198</v>
      </c>
    </row>
    <row r="4" spans="1:5" ht="25.9" customHeight="1">
      <c r="A4" s="161" t="s">
        <v>539</v>
      </c>
      <c r="B4" s="9">
        <v>274</v>
      </c>
      <c r="C4" s="66">
        <v>14000</v>
      </c>
      <c r="D4" s="66">
        <v>11692</v>
      </c>
      <c r="E4" s="66">
        <v>2308</v>
      </c>
    </row>
    <row r="5" spans="1:5" ht="25.9" customHeight="1">
      <c r="A5" s="26" t="s">
        <v>427</v>
      </c>
      <c r="B5" s="9">
        <v>310</v>
      </c>
      <c r="C5" s="66">
        <v>21417</v>
      </c>
      <c r="D5" s="66">
        <v>18102</v>
      </c>
      <c r="E5" s="66">
        <v>3315</v>
      </c>
    </row>
    <row r="6" spans="1:5" ht="25.9" customHeight="1">
      <c r="A6" s="26" t="s">
        <v>472</v>
      </c>
      <c r="B6" s="9">
        <v>312</v>
      </c>
      <c r="C6" s="66">
        <v>26845</v>
      </c>
      <c r="D6" s="66">
        <v>22000</v>
      </c>
      <c r="E6" s="66">
        <v>4845</v>
      </c>
    </row>
    <row r="7" spans="1:5" ht="25.9" customHeight="1">
      <c r="A7" s="25" t="s">
        <v>473</v>
      </c>
      <c r="B7" s="142">
        <v>241</v>
      </c>
      <c r="C7" s="143">
        <v>20521</v>
      </c>
      <c r="D7" s="143">
        <v>15777</v>
      </c>
      <c r="E7" s="143">
        <v>4744</v>
      </c>
    </row>
    <row r="8" spans="1:5" ht="25.9" customHeight="1">
      <c r="A8" s="82" t="s">
        <v>510</v>
      </c>
      <c r="B8" s="197">
        <v>125</v>
      </c>
      <c r="C8" s="198">
        <v>18976</v>
      </c>
      <c r="D8" s="198">
        <v>14620</v>
      </c>
      <c r="E8" s="198">
        <v>4356</v>
      </c>
    </row>
    <row r="9" spans="1:5" ht="18" customHeight="1">
      <c r="A9" s="23" t="s">
        <v>189</v>
      </c>
    </row>
  </sheetData>
  <sheetProtection formatCells="0" selectLockedCells="1"/>
  <protectedRanges>
    <protectedRange sqref="B7:E7" name="範囲1_1"/>
    <protectedRange sqref="B8:E8" name="範囲1_1_1"/>
  </protectedRanges>
  <mergeCells count="1">
    <mergeCell ref="A1:E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11"/>
  <sheetViews>
    <sheetView zoomScaleNormal="100" workbookViewId="0">
      <selection sqref="A1:G1"/>
    </sheetView>
  </sheetViews>
  <sheetFormatPr defaultColWidth="9" defaultRowHeight="12.2"/>
  <cols>
    <col min="1" max="1" width="0.3984375" style="29" customWidth="1"/>
    <col min="2" max="2" width="22.09765625" style="29" customWidth="1"/>
    <col min="3" max="3" width="0.3984375" style="29" customWidth="1"/>
    <col min="4" max="7" width="15.8984375" style="29" customWidth="1"/>
    <col min="8" max="16384" width="9" style="29"/>
  </cols>
  <sheetData>
    <row r="1" spans="1:7" ht="18.850000000000001">
      <c r="A1" s="440" t="s">
        <v>555</v>
      </c>
      <c r="B1" s="440"/>
      <c r="C1" s="440"/>
      <c r="D1" s="440"/>
      <c r="E1" s="440"/>
      <c r="F1" s="440"/>
      <c r="G1" s="440"/>
    </row>
    <row r="2" spans="1:7" ht="18.55" customHeight="1">
      <c r="A2" s="23"/>
      <c r="B2" s="23"/>
      <c r="C2" s="23"/>
      <c r="D2" s="23"/>
      <c r="E2" s="23"/>
      <c r="F2" s="23"/>
      <c r="G2" s="24" t="s">
        <v>556</v>
      </c>
    </row>
    <row r="3" spans="1:7" s="63" customFormat="1" ht="28.55" customHeight="1">
      <c r="A3" s="441" t="s">
        <v>188</v>
      </c>
      <c r="B3" s="441"/>
      <c r="C3" s="410"/>
      <c r="D3" s="165" t="s">
        <v>146</v>
      </c>
      <c r="E3" s="162" t="s">
        <v>200</v>
      </c>
      <c r="F3" s="162" t="s">
        <v>201</v>
      </c>
      <c r="G3" s="163" t="s">
        <v>202</v>
      </c>
    </row>
    <row r="4" spans="1:7" ht="21.05" customHeight="1">
      <c r="A4" s="161"/>
      <c r="B4" s="200" t="s">
        <v>203</v>
      </c>
      <c r="C4" s="161"/>
      <c r="D4" s="114">
        <v>14</v>
      </c>
      <c r="E4" s="115">
        <v>3</v>
      </c>
      <c r="F4" s="115">
        <v>2</v>
      </c>
      <c r="G4" s="115">
        <v>9</v>
      </c>
    </row>
    <row r="5" spans="1:7" ht="21.05" customHeight="1">
      <c r="A5" s="25"/>
      <c r="B5" s="200" t="s">
        <v>204</v>
      </c>
      <c r="C5" s="25"/>
      <c r="D5" s="114">
        <v>11</v>
      </c>
      <c r="E5" s="115">
        <v>2</v>
      </c>
      <c r="F5" s="115">
        <v>3</v>
      </c>
      <c r="G5" s="115">
        <v>6</v>
      </c>
    </row>
    <row r="6" spans="1:7" ht="21.05" customHeight="1">
      <c r="A6" s="25"/>
      <c r="B6" s="200" t="s">
        <v>205</v>
      </c>
      <c r="C6" s="25"/>
      <c r="D6" s="114">
        <v>98</v>
      </c>
      <c r="E6" s="115">
        <f>15</f>
        <v>15</v>
      </c>
      <c r="F6" s="115">
        <v>15</v>
      </c>
      <c r="G6" s="115">
        <v>68</v>
      </c>
    </row>
    <row r="7" spans="1:7" ht="21.05" customHeight="1">
      <c r="A7" s="25"/>
      <c r="B7" s="200" t="s">
        <v>304</v>
      </c>
      <c r="C7" s="25"/>
      <c r="D7" s="114">
        <v>3</v>
      </c>
      <c r="E7" s="115">
        <v>0</v>
      </c>
      <c r="F7" s="115">
        <v>1</v>
      </c>
      <c r="G7" s="115">
        <v>2</v>
      </c>
    </row>
    <row r="8" spans="1:7" ht="21.05" customHeight="1">
      <c r="A8" s="25"/>
      <c r="B8" s="200" t="s">
        <v>305</v>
      </c>
      <c r="C8" s="25"/>
      <c r="D8" s="114">
        <v>4</v>
      </c>
      <c r="E8" s="115">
        <v>1</v>
      </c>
      <c r="F8" s="115">
        <v>0</v>
      </c>
      <c r="G8" s="115">
        <v>3</v>
      </c>
    </row>
    <row r="9" spans="1:7" ht="21.05" customHeight="1">
      <c r="A9" s="25"/>
      <c r="B9" s="200" t="s">
        <v>206</v>
      </c>
      <c r="C9" s="25"/>
      <c r="D9" s="114">
        <v>22</v>
      </c>
      <c r="E9" s="115">
        <v>22</v>
      </c>
      <c r="F9" s="115">
        <v>0</v>
      </c>
      <c r="G9" s="115">
        <v>0</v>
      </c>
    </row>
    <row r="10" spans="1:7" ht="21.05" customHeight="1">
      <c r="A10" s="64"/>
      <c r="B10" s="199" t="s">
        <v>146</v>
      </c>
      <c r="C10" s="82"/>
      <c r="D10" s="177">
        <f>SUM(D4:D9)</f>
        <v>152</v>
      </c>
      <c r="E10" s="178">
        <f>SUM(E4:E9)</f>
        <v>43</v>
      </c>
      <c r="F10" s="178">
        <f>SUM(F4:F9)</f>
        <v>21</v>
      </c>
      <c r="G10" s="178">
        <f>SUM(G4:G9)</f>
        <v>88</v>
      </c>
    </row>
    <row r="11" spans="1:7" ht="18" customHeight="1">
      <c r="A11" s="29" t="s">
        <v>189</v>
      </c>
    </row>
  </sheetData>
  <sheetProtection formatCells="0" selectLockedCells="1"/>
  <protectedRanges>
    <protectedRange sqref="D4:G10" name="範囲1_1_1_1"/>
  </protectedRanges>
  <mergeCells count="2">
    <mergeCell ref="A1:G1"/>
    <mergeCell ref="A3:C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158"/>
  <sheetViews>
    <sheetView zoomScaleNormal="100" zoomScaleSheetLayoutView="80" workbookViewId="0">
      <selection sqref="A1:L1"/>
    </sheetView>
  </sheetViews>
  <sheetFormatPr defaultColWidth="9" defaultRowHeight="12.2"/>
  <cols>
    <col min="1" max="1" width="1" style="23" customWidth="1"/>
    <col min="2" max="2" width="1.3984375" style="23" customWidth="1"/>
    <col min="3" max="3" width="10" style="23" customWidth="1"/>
    <col min="4" max="5" width="1.3984375" style="23" customWidth="1"/>
    <col min="6" max="6" width="16.69921875" style="23" customWidth="1"/>
    <col min="7" max="7" width="0.3984375" style="23" customWidth="1"/>
    <col min="8" max="12" width="11.3984375" style="23" customWidth="1"/>
    <col min="13" max="16384" width="9" style="23"/>
  </cols>
  <sheetData>
    <row r="1" spans="1:12" ht="18.850000000000001">
      <c r="A1" s="440" t="s">
        <v>443</v>
      </c>
      <c r="B1" s="440"/>
      <c r="C1" s="440"/>
      <c r="D1" s="440"/>
      <c r="E1" s="440"/>
      <c r="F1" s="440"/>
      <c r="G1" s="440"/>
      <c r="H1" s="440"/>
      <c r="I1" s="440"/>
      <c r="J1" s="440"/>
      <c r="K1" s="442"/>
      <c r="L1" s="442"/>
    </row>
    <row r="2" spans="1:12" ht="18.55" customHeight="1">
      <c r="I2" s="24"/>
      <c r="J2" s="24"/>
      <c r="K2" s="24"/>
      <c r="L2" s="24" t="s">
        <v>26</v>
      </c>
    </row>
    <row r="3" spans="1:12" s="45" customFormat="1" ht="20.25" customHeight="1">
      <c r="A3" s="410" t="s">
        <v>25</v>
      </c>
      <c r="B3" s="408"/>
      <c r="C3" s="408"/>
      <c r="D3" s="408"/>
      <c r="E3" s="408"/>
      <c r="F3" s="408"/>
      <c r="G3" s="408"/>
      <c r="H3" s="211" t="s">
        <v>542</v>
      </c>
      <c r="I3" s="209" t="s">
        <v>427</v>
      </c>
      <c r="J3" s="210" t="s">
        <v>472</v>
      </c>
      <c r="K3" s="201" t="s">
        <v>473</v>
      </c>
      <c r="L3" s="92" t="s">
        <v>510</v>
      </c>
    </row>
    <row r="4" spans="1:12" ht="17.45" customHeight="1">
      <c r="A4" s="45"/>
      <c r="B4" s="443" t="s">
        <v>27</v>
      </c>
      <c r="C4" s="443"/>
      <c r="D4" s="443"/>
      <c r="E4" s="443"/>
      <c r="F4" s="443"/>
      <c r="G4" s="76"/>
      <c r="H4" s="10">
        <v>4608</v>
      </c>
      <c r="I4" s="10">
        <v>5556</v>
      </c>
      <c r="J4" s="10">
        <v>9946</v>
      </c>
      <c r="K4" s="121">
        <v>3341</v>
      </c>
      <c r="L4" s="100">
        <v>8946</v>
      </c>
    </row>
    <row r="5" spans="1:12" ht="17.45" customHeight="1">
      <c r="A5" s="161"/>
      <c r="B5" s="443" t="s">
        <v>382</v>
      </c>
      <c r="C5" s="443"/>
      <c r="D5" s="443"/>
      <c r="E5" s="443"/>
      <c r="F5" s="443"/>
      <c r="G5" s="67"/>
      <c r="H5" s="10">
        <v>54759</v>
      </c>
      <c r="I5" s="10">
        <v>78903</v>
      </c>
      <c r="J5" s="10">
        <v>84911</v>
      </c>
      <c r="K5" s="93">
        <v>89545</v>
      </c>
      <c r="L5" s="97">
        <v>105052</v>
      </c>
    </row>
    <row r="6" spans="1:12" ht="17.45" customHeight="1">
      <c r="A6" s="25"/>
      <c r="B6" s="443" t="s">
        <v>28</v>
      </c>
      <c r="C6" s="443"/>
      <c r="D6" s="443"/>
      <c r="E6" s="443"/>
      <c r="F6" s="443"/>
      <c r="G6" s="67"/>
      <c r="H6" s="10">
        <v>558293</v>
      </c>
      <c r="I6" s="10">
        <v>668755</v>
      </c>
      <c r="J6" s="10">
        <v>781941</v>
      </c>
      <c r="K6" s="93">
        <v>643468</v>
      </c>
      <c r="L6" s="97">
        <v>678288</v>
      </c>
    </row>
    <row r="7" spans="1:12" ht="17.45" customHeight="1">
      <c r="B7" s="443" t="s">
        <v>30</v>
      </c>
      <c r="C7" s="443"/>
      <c r="D7" s="443"/>
      <c r="E7" s="443"/>
      <c r="F7" s="443"/>
      <c r="G7" s="56"/>
      <c r="H7" s="10">
        <v>2551</v>
      </c>
      <c r="I7" s="10">
        <v>3233</v>
      </c>
      <c r="J7" s="10">
        <v>5151</v>
      </c>
      <c r="K7" s="93">
        <v>7965</v>
      </c>
      <c r="L7" s="97">
        <v>4625</v>
      </c>
    </row>
    <row r="8" spans="1:12" ht="17.45" customHeight="1">
      <c r="B8" s="443" t="s">
        <v>29</v>
      </c>
      <c r="C8" s="443"/>
      <c r="D8" s="443"/>
      <c r="E8" s="443"/>
      <c r="F8" s="443"/>
      <c r="G8" s="56"/>
      <c r="H8" s="10">
        <v>30509</v>
      </c>
      <c r="I8" s="10">
        <v>41948</v>
      </c>
      <c r="J8" s="10">
        <v>48444</v>
      </c>
      <c r="K8" s="93">
        <v>53375</v>
      </c>
      <c r="L8" s="97">
        <v>58807</v>
      </c>
    </row>
    <row r="9" spans="1:12" ht="17.45" customHeight="1">
      <c r="B9" s="443" t="s">
        <v>31</v>
      </c>
      <c r="C9" s="443"/>
      <c r="D9" s="443"/>
      <c r="E9" s="443"/>
      <c r="F9" s="443"/>
      <c r="G9" s="56"/>
      <c r="H9" s="10">
        <v>1053</v>
      </c>
      <c r="I9" s="10">
        <v>667</v>
      </c>
      <c r="J9" s="10">
        <v>1506</v>
      </c>
      <c r="K9" s="93">
        <v>1899</v>
      </c>
      <c r="L9" s="97">
        <v>1876</v>
      </c>
    </row>
    <row r="10" spans="1:12" ht="17.45" customHeight="1">
      <c r="B10" s="444" t="s">
        <v>32</v>
      </c>
      <c r="C10" s="444"/>
      <c r="F10" s="167" t="s">
        <v>551</v>
      </c>
      <c r="G10" s="56"/>
      <c r="H10" s="10">
        <v>42551</v>
      </c>
      <c r="I10" s="10">
        <v>63697</v>
      </c>
      <c r="J10" s="10">
        <v>77854</v>
      </c>
      <c r="K10" s="93">
        <v>78369</v>
      </c>
      <c r="L10" s="97">
        <v>83676</v>
      </c>
    </row>
    <row r="11" spans="1:12" ht="17.45" customHeight="1">
      <c r="B11" s="444" t="s">
        <v>33</v>
      </c>
      <c r="C11" s="444"/>
      <c r="F11" s="167" t="s">
        <v>401</v>
      </c>
      <c r="G11" s="56"/>
      <c r="H11" s="10">
        <v>18427</v>
      </c>
      <c r="I11" s="10">
        <v>20294</v>
      </c>
      <c r="J11" s="10">
        <v>21637</v>
      </c>
      <c r="K11" s="93">
        <v>21812</v>
      </c>
      <c r="L11" s="97">
        <v>23196</v>
      </c>
    </row>
    <row r="12" spans="1:12" ht="17.45" customHeight="1">
      <c r="B12" s="444" t="s">
        <v>34</v>
      </c>
      <c r="C12" s="444"/>
      <c r="F12" s="167" t="s">
        <v>400</v>
      </c>
      <c r="G12" s="56"/>
      <c r="H12" s="10">
        <v>19881</v>
      </c>
      <c r="I12" s="10">
        <v>22996</v>
      </c>
      <c r="J12" s="10">
        <v>27714</v>
      </c>
      <c r="K12" s="93">
        <v>30265</v>
      </c>
      <c r="L12" s="97">
        <v>24631</v>
      </c>
    </row>
    <row r="13" spans="1:12" ht="17.45" customHeight="1">
      <c r="B13" s="444" t="s">
        <v>35</v>
      </c>
      <c r="C13" s="444"/>
      <c r="F13" s="167" t="s">
        <v>411</v>
      </c>
      <c r="G13" s="56"/>
      <c r="H13" s="10">
        <v>56827</v>
      </c>
      <c r="I13" s="10">
        <v>44090</v>
      </c>
      <c r="J13" s="10">
        <v>56937</v>
      </c>
      <c r="K13" s="93">
        <v>63053</v>
      </c>
      <c r="L13" s="97">
        <v>73174</v>
      </c>
    </row>
    <row r="14" spans="1:12" ht="17.45" customHeight="1">
      <c r="B14" s="444" t="s">
        <v>36</v>
      </c>
      <c r="C14" s="444"/>
      <c r="F14" s="167" t="s">
        <v>398</v>
      </c>
      <c r="G14" s="56"/>
      <c r="H14" s="10">
        <v>57529</v>
      </c>
      <c r="I14" s="10">
        <v>67183</v>
      </c>
      <c r="J14" s="10">
        <v>74950</v>
      </c>
      <c r="K14" s="93">
        <v>108748</v>
      </c>
      <c r="L14" s="97">
        <v>119107</v>
      </c>
    </row>
    <row r="15" spans="1:12" ht="17.45" customHeight="1">
      <c r="B15" s="444" t="s">
        <v>37</v>
      </c>
      <c r="C15" s="444"/>
      <c r="F15" s="167" t="s">
        <v>401</v>
      </c>
      <c r="G15" s="56"/>
      <c r="H15" s="10">
        <v>16712</v>
      </c>
      <c r="I15" s="10">
        <v>16950</v>
      </c>
      <c r="J15" s="10">
        <v>2157</v>
      </c>
      <c r="K15" s="93">
        <v>14176</v>
      </c>
      <c r="L15" s="97">
        <v>15630</v>
      </c>
    </row>
    <row r="16" spans="1:12" ht="17.45" customHeight="1">
      <c r="B16" s="444" t="s">
        <v>38</v>
      </c>
      <c r="C16" s="444"/>
      <c r="F16" s="167" t="s">
        <v>401</v>
      </c>
      <c r="G16" s="56"/>
      <c r="H16" s="10">
        <v>35947</v>
      </c>
      <c r="I16" s="10">
        <v>45004</v>
      </c>
      <c r="J16" s="10">
        <v>48059</v>
      </c>
      <c r="K16" s="93">
        <v>48563</v>
      </c>
      <c r="L16" s="97">
        <v>52894</v>
      </c>
    </row>
    <row r="17" spans="2:12" ht="17.45" customHeight="1">
      <c r="B17" s="444" t="s">
        <v>39</v>
      </c>
      <c r="C17" s="444"/>
      <c r="F17" s="167" t="s">
        <v>400</v>
      </c>
      <c r="G17" s="56"/>
      <c r="H17" s="10">
        <v>16126</v>
      </c>
      <c r="I17" s="10">
        <v>16043</v>
      </c>
      <c r="J17" s="10">
        <v>19827</v>
      </c>
      <c r="K17" s="93">
        <v>20843</v>
      </c>
      <c r="L17" s="97">
        <v>24223</v>
      </c>
    </row>
    <row r="18" spans="2:12" ht="17.45" customHeight="1">
      <c r="B18" s="444" t="s">
        <v>40</v>
      </c>
      <c r="C18" s="444"/>
      <c r="F18" s="167" t="s">
        <v>411</v>
      </c>
      <c r="G18" s="56"/>
      <c r="H18" s="10">
        <v>16606</v>
      </c>
      <c r="I18" s="10">
        <v>22122</v>
      </c>
      <c r="J18" s="10">
        <v>27649</v>
      </c>
      <c r="K18" s="93">
        <v>30551</v>
      </c>
      <c r="L18" s="97">
        <v>39415</v>
      </c>
    </row>
    <row r="19" spans="2:12" ht="17.45" customHeight="1">
      <c r="B19" s="444" t="s">
        <v>41</v>
      </c>
      <c r="C19" s="444"/>
      <c r="F19" s="167" t="s">
        <v>398</v>
      </c>
      <c r="G19" s="56"/>
      <c r="H19" s="10">
        <v>7046</v>
      </c>
      <c r="I19" s="10">
        <v>7842</v>
      </c>
      <c r="J19" s="10">
        <v>9038</v>
      </c>
      <c r="K19" s="93">
        <v>9176</v>
      </c>
      <c r="L19" s="97">
        <v>9239</v>
      </c>
    </row>
    <row r="20" spans="2:12" ht="17.45" customHeight="1">
      <c r="B20" s="444" t="s">
        <v>42</v>
      </c>
      <c r="C20" s="444"/>
      <c r="F20" s="167" t="s">
        <v>407</v>
      </c>
      <c r="G20" s="56"/>
      <c r="H20" s="10">
        <v>29235</v>
      </c>
      <c r="I20" s="10">
        <v>37113</v>
      </c>
      <c r="J20" s="10">
        <v>38937</v>
      </c>
      <c r="K20" s="93">
        <v>42699</v>
      </c>
      <c r="L20" s="97">
        <v>40884</v>
      </c>
    </row>
    <row r="21" spans="2:12" ht="17.45" customHeight="1">
      <c r="B21" s="444" t="s">
        <v>43</v>
      </c>
      <c r="C21" s="444"/>
      <c r="F21" s="167" t="s">
        <v>407</v>
      </c>
      <c r="G21" s="56"/>
      <c r="H21" s="10">
        <v>11942</v>
      </c>
      <c r="I21" s="10">
        <v>16978</v>
      </c>
      <c r="J21" s="10">
        <v>20980</v>
      </c>
      <c r="K21" s="93">
        <v>17716</v>
      </c>
      <c r="L21" s="97">
        <v>17821</v>
      </c>
    </row>
    <row r="22" spans="2:12" ht="17.45" customHeight="1">
      <c r="B22" s="444" t="s">
        <v>44</v>
      </c>
      <c r="C22" s="444"/>
      <c r="F22" s="167" t="s">
        <v>411</v>
      </c>
      <c r="G22" s="56"/>
      <c r="H22" s="10">
        <v>16644</v>
      </c>
      <c r="I22" s="10">
        <v>18442</v>
      </c>
      <c r="J22" s="10">
        <v>21636</v>
      </c>
      <c r="K22" s="93">
        <v>20535</v>
      </c>
      <c r="L22" s="97">
        <v>24864</v>
      </c>
    </row>
    <row r="23" spans="2:12" ht="17.45" customHeight="1">
      <c r="B23" s="444" t="s">
        <v>45</v>
      </c>
      <c r="C23" s="444"/>
      <c r="F23" s="167" t="s">
        <v>407</v>
      </c>
      <c r="G23" s="56"/>
      <c r="H23" s="10">
        <v>51636</v>
      </c>
      <c r="I23" s="10">
        <v>61593</v>
      </c>
      <c r="J23" s="10">
        <v>61922</v>
      </c>
      <c r="K23" s="93">
        <v>65238</v>
      </c>
      <c r="L23" s="97">
        <v>76787</v>
      </c>
    </row>
    <row r="24" spans="2:12" ht="17.45" customHeight="1">
      <c r="B24" s="444" t="s">
        <v>46</v>
      </c>
      <c r="C24" s="444"/>
      <c r="F24" s="167" t="s">
        <v>408</v>
      </c>
      <c r="G24" s="56"/>
      <c r="H24" s="10">
        <v>31334</v>
      </c>
      <c r="I24" s="10">
        <v>33818</v>
      </c>
      <c r="J24" s="10">
        <v>39710</v>
      </c>
      <c r="K24" s="93">
        <v>38967</v>
      </c>
      <c r="L24" s="97">
        <v>36255</v>
      </c>
    </row>
    <row r="25" spans="2:12" ht="17.45" customHeight="1">
      <c r="B25" s="444" t="s">
        <v>47</v>
      </c>
      <c r="C25" s="444"/>
      <c r="F25" s="167" t="s">
        <v>412</v>
      </c>
      <c r="G25" s="56"/>
      <c r="H25" s="10">
        <v>19397</v>
      </c>
      <c r="I25" s="10">
        <v>19806</v>
      </c>
      <c r="J25" s="10">
        <v>21892</v>
      </c>
      <c r="K25" s="93">
        <v>22649</v>
      </c>
      <c r="L25" s="97">
        <v>25966</v>
      </c>
    </row>
    <row r="26" spans="2:12" ht="17.45" customHeight="1">
      <c r="B26" s="444" t="s">
        <v>48</v>
      </c>
      <c r="C26" s="444"/>
      <c r="F26" s="167" t="s">
        <v>407</v>
      </c>
      <c r="G26" s="56"/>
      <c r="H26" s="10">
        <v>22099</v>
      </c>
      <c r="I26" s="10">
        <v>22783</v>
      </c>
      <c r="J26" s="10">
        <v>30499</v>
      </c>
      <c r="K26" s="93">
        <v>28926</v>
      </c>
      <c r="L26" s="97">
        <v>3374</v>
      </c>
    </row>
    <row r="27" spans="2:12" ht="17.45" customHeight="1">
      <c r="B27" s="444" t="s">
        <v>49</v>
      </c>
      <c r="C27" s="444"/>
      <c r="F27" s="167" t="s">
        <v>407</v>
      </c>
      <c r="G27" s="56"/>
      <c r="H27" s="10">
        <v>15589</v>
      </c>
      <c r="I27" s="10">
        <v>17225</v>
      </c>
      <c r="J27" s="10">
        <v>18441</v>
      </c>
      <c r="K27" s="93">
        <v>22810</v>
      </c>
      <c r="L27" s="97">
        <v>22482</v>
      </c>
    </row>
    <row r="28" spans="2:12" ht="17.45" customHeight="1">
      <c r="B28" s="167"/>
      <c r="C28" s="444" t="s">
        <v>557</v>
      </c>
      <c r="D28" s="444"/>
      <c r="E28" s="444"/>
      <c r="F28" s="444"/>
      <c r="G28" s="56"/>
      <c r="H28" s="10">
        <v>37063</v>
      </c>
      <c r="I28" s="10">
        <v>43675</v>
      </c>
      <c r="J28" s="10">
        <v>50348</v>
      </c>
      <c r="K28" s="93">
        <v>57116</v>
      </c>
      <c r="L28" s="97">
        <v>53535</v>
      </c>
    </row>
    <row r="29" spans="2:12" ht="17.45" customHeight="1">
      <c r="B29" s="444" t="s">
        <v>50</v>
      </c>
      <c r="C29" s="444"/>
      <c r="F29" s="167" t="s">
        <v>551</v>
      </c>
      <c r="G29" s="56"/>
      <c r="H29" s="10">
        <v>17352</v>
      </c>
      <c r="I29" s="10">
        <v>18292</v>
      </c>
      <c r="J29" s="10">
        <v>23193</v>
      </c>
      <c r="K29" s="93">
        <v>24421</v>
      </c>
      <c r="L29" s="97">
        <v>24959</v>
      </c>
    </row>
    <row r="30" spans="2:12" ht="17.45" customHeight="1">
      <c r="B30" s="444" t="s">
        <v>51</v>
      </c>
      <c r="C30" s="444"/>
      <c r="F30" s="167" t="s">
        <v>408</v>
      </c>
      <c r="G30" s="56"/>
      <c r="H30" s="10">
        <v>22899</v>
      </c>
      <c r="I30" s="10">
        <v>24839</v>
      </c>
      <c r="J30" s="10">
        <v>33480</v>
      </c>
      <c r="K30" s="93">
        <v>37589</v>
      </c>
      <c r="L30" s="97">
        <v>36597</v>
      </c>
    </row>
    <row r="31" spans="2:12" ht="17.45" customHeight="1">
      <c r="B31" s="444" t="s">
        <v>52</v>
      </c>
      <c r="C31" s="444"/>
      <c r="F31" s="167" t="s">
        <v>411</v>
      </c>
      <c r="G31" s="56"/>
      <c r="H31" s="10">
        <v>27156</v>
      </c>
      <c r="I31" s="10">
        <v>31104</v>
      </c>
      <c r="J31" s="10">
        <v>35551</v>
      </c>
      <c r="K31" s="93">
        <v>37863</v>
      </c>
      <c r="L31" s="97">
        <v>42085</v>
      </c>
    </row>
    <row r="32" spans="2:12" ht="17.45" customHeight="1">
      <c r="B32" s="444" t="s">
        <v>53</v>
      </c>
      <c r="C32" s="444"/>
      <c r="F32" s="167" t="s">
        <v>61</v>
      </c>
      <c r="G32" s="56"/>
      <c r="H32" s="10">
        <v>16588</v>
      </c>
      <c r="I32" s="10">
        <v>18503</v>
      </c>
      <c r="J32" s="10">
        <v>22647</v>
      </c>
      <c r="K32" s="93">
        <v>24488</v>
      </c>
      <c r="L32" s="97">
        <v>20595</v>
      </c>
    </row>
    <row r="33" spans="1:12" ht="17.45" customHeight="1">
      <c r="B33" s="444" t="s">
        <v>54</v>
      </c>
      <c r="C33" s="444"/>
      <c r="F33" s="167" t="s">
        <v>410</v>
      </c>
      <c r="G33" s="56"/>
      <c r="H33" s="10">
        <v>10639</v>
      </c>
      <c r="I33" s="10">
        <v>11849</v>
      </c>
      <c r="J33" s="10">
        <v>10714</v>
      </c>
      <c r="K33" s="93">
        <v>10249</v>
      </c>
      <c r="L33" s="97">
        <v>10266</v>
      </c>
    </row>
    <row r="34" spans="1:12" ht="17.45" customHeight="1">
      <c r="B34" s="444" t="s">
        <v>55</v>
      </c>
      <c r="C34" s="444"/>
      <c r="F34" s="167" t="s">
        <v>409</v>
      </c>
      <c r="G34" s="56"/>
      <c r="H34" s="10">
        <v>10027</v>
      </c>
      <c r="I34" s="10">
        <v>12598</v>
      </c>
      <c r="J34" s="10">
        <v>6476</v>
      </c>
      <c r="K34" s="93">
        <v>8189</v>
      </c>
      <c r="L34" s="97">
        <v>9026</v>
      </c>
    </row>
    <row r="35" spans="1:12" ht="17.45" customHeight="1">
      <c r="B35" s="444" t="s">
        <v>56</v>
      </c>
      <c r="C35" s="444"/>
      <c r="F35" s="167" t="s">
        <v>409</v>
      </c>
      <c r="G35" s="56"/>
      <c r="H35" s="10">
        <v>4530</v>
      </c>
      <c r="I35" s="10">
        <v>5157</v>
      </c>
      <c r="J35" s="10">
        <v>5986</v>
      </c>
      <c r="K35" s="93">
        <v>6569</v>
      </c>
      <c r="L35" s="97">
        <v>6217</v>
      </c>
    </row>
    <row r="36" spans="1:12" ht="17.45" customHeight="1">
      <c r="B36" s="444" t="s">
        <v>57</v>
      </c>
      <c r="C36" s="444"/>
      <c r="F36" s="167" t="s">
        <v>397</v>
      </c>
      <c r="G36" s="56"/>
      <c r="H36" s="10">
        <v>7314</v>
      </c>
      <c r="I36" s="10">
        <v>8731</v>
      </c>
      <c r="J36" s="10">
        <v>12037</v>
      </c>
      <c r="K36" s="93">
        <v>10678</v>
      </c>
      <c r="L36" s="97">
        <v>9937</v>
      </c>
    </row>
    <row r="37" spans="1:12" ht="17.45" customHeight="1">
      <c r="B37" s="444" t="s">
        <v>58</v>
      </c>
      <c r="C37" s="444"/>
      <c r="F37" s="167" t="s">
        <v>409</v>
      </c>
      <c r="G37" s="56"/>
      <c r="H37" s="10">
        <v>5789</v>
      </c>
      <c r="I37" s="10">
        <v>7367</v>
      </c>
      <c r="J37" s="10">
        <v>9343</v>
      </c>
      <c r="K37" s="93">
        <v>9224</v>
      </c>
      <c r="L37" s="97">
        <v>8972</v>
      </c>
    </row>
    <row r="38" spans="1:12" ht="17.45" customHeight="1">
      <c r="B38" s="444" t="s">
        <v>59</v>
      </c>
      <c r="C38" s="444"/>
      <c r="F38" s="167" t="s">
        <v>408</v>
      </c>
      <c r="G38" s="56"/>
      <c r="H38" s="10">
        <v>21785</v>
      </c>
      <c r="I38" s="10">
        <v>28820</v>
      </c>
      <c r="J38" s="10">
        <v>34273</v>
      </c>
      <c r="K38" s="93">
        <v>35848</v>
      </c>
      <c r="L38" s="97">
        <v>29710</v>
      </c>
    </row>
    <row r="39" spans="1:12" ht="17.45" customHeight="1">
      <c r="B39" s="444" t="s">
        <v>60</v>
      </c>
      <c r="C39" s="444"/>
      <c r="F39" s="167" t="s">
        <v>406</v>
      </c>
      <c r="G39" s="56"/>
      <c r="H39" s="10">
        <v>11990</v>
      </c>
      <c r="I39" s="10">
        <v>14522</v>
      </c>
      <c r="J39" s="10">
        <v>16990</v>
      </c>
      <c r="K39" s="93">
        <v>19312</v>
      </c>
      <c r="L39" s="97">
        <v>22477</v>
      </c>
    </row>
    <row r="40" spans="1:12" ht="17.45" customHeight="1">
      <c r="B40" s="444" t="s">
        <v>62</v>
      </c>
      <c r="C40" s="444"/>
      <c r="F40" s="167" t="s">
        <v>409</v>
      </c>
      <c r="G40" s="56"/>
      <c r="H40" s="10">
        <v>17757</v>
      </c>
      <c r="I40" s="10">
        <v>20433</v>
      </c>
      <c r="J40" s="10">
        <v>22995</v>
      </c>
      <c r="K40" s="93">
        <v>21537</v>
      </c>
      <c r="L40" s="97">
        <v>17667</v>
      </c>
    </row>
    <row r="41" spans="1:12" ht="17.45" customHeight="1">
      <c r="B41" s="444" t="s">
        <v>63</v>
      </c>
      <c r="C41" s="444"/>
      <c r="F41" s="167" t="s">
        <v>408</v>
      </c>
      <c r="G41" s="56"/>
      <c r="H41" s="10">
        <v>9556</v>
      </c>
      <c r="I41" s="10">
        <v>12128</v>
      </c>
      <c r="J41" s="10">
        <v>13167</v>
      </c>
      <c r="K41" s="93">
        <v>16694</v>
      </c>
      <c r="L41" s="97">
        <v>19885</v>
      </c>
    </row>
    <row r="42" spans="1:12" ht="17.45" customHeight="1">
      <c r="B42" s="444" t="s">
        <v>64</v>
      </c>
      <c r="C42" s="444"/>
      <c r="F42" s="167" t="s">
        <v>388</v>
      </c>
      <c r="G42" s="56"/>
      <c r="H42" s="10">
        <v>8870</v>
      </c>
      <c r="I42" s="10">
        <v>10989</v>
      </c>
      <c r="J42" s="10">
        <v>13567</v>
      </c>
      <c r="K42" s="93">
        <v>15936</v>
      </c>
      <c r="L42" s="97">
        <v>16463</v>
      </c>
    </row>
    <row r="43" spans="1:12" ht="17.45" customHeight="1">
      <c r="A43" s="28"/>
      <c r="B43" s="445" t="s">
        <v>65</v>
      </c>
      <c r="C43" s="445"/>
      <c r="D43" s="28"/>
      <c r="E43" s="28"/>
      <c r="F43" s="169" t="s">
        <v>406</v>
      </c>
      <c r="G43" s="57"/>
      <c r="H43" s="10">
        <v>7003</v>
      </c>
      <c r="I43" s="10">
        <v>8419</v>
      </c>
      <c r="J43" s="10">
        <v>10516</v>
      </c>
      <c r="K43" s="122">
        <v>10679</v>
      </c>
      <c r="L43" s="98">
        <v>11676</v>
      </c>
    </row>
    <row r="44" spans="1:12" ht="17.45" customHeight="1">
      <c r="A44" s="77"/>
      <c r="B44" s="78"/>
      <c r="C44" s="78"/>
      <c r="D44" s="77"/>
      <c r="E44" s="77"/>
      <c r="F44" s="78"/>
      <c r="G44" s="77"/>
      <c r="H44" s="68"/>
      <c r="I44" s="68"/>
      <c r="J44" s="68"/>
      <c r="K44" s="69"/>
    </row>
    <row r="45" spans="1:12" ht="18.850000000000001">
      <c r="A45" s="440" t="s">
        <v>444</v>
      </c>
      <c r="B45" s="440"/>
      <c r="C45" s="440"/>
      <c r="D45" s="440"/>
      <c r="E45" s="440"/>
      <c r="F45" s="440"/>
      <c r="G45" s="440"/>
      <c r="H45" s="440"/>
      <c r="I45" s="440"/>
      <c r="J45" s="440"/>
      <c r="K45" s="446"/>
      <c r="L45" s="442"/>
    </row>
    <row r="46" spans="1:12" ht="18.55" customHeight="1">
      <c r="I46" s="24"/>
      <c r="J46" s="24"/>
      <c r="K46" s="24"/>
      <c r="L46" s="24" t="s">
        <v>26</v>
      </c>
    </row>
    <row r="47" spans="1:12" s="45" customFormat="1" ht="20.25" customHeight="1">
      <c r="A47" s="410" t="s">
        <v>25</v>
      </c>
      <c r="B47" s="408"/>
      <c r="C47" s="408"/>
      <c r="D47" s="408"/>
      <c r="E47" s="408"/>
      <c r="F47" s="408"/>
      <c r="G47" s="408"/>
      <c r="H47" s="211" t="s">
        <v>542</v>
      </c>
      <c r="I47" s="209" t="s">
        <v>427</v>
      </c>
      <c r="J47" s="210" t="s">
        <v>472</v>
      </c>
      <c r="K47" s="201" t="s">
        <v>473</v>
      </c>
      <c r="L47" s="92" t="s">
        <v>510</v>
      </c>
    </row>
    <row r="48" spans="1:12" ht="17.45" customHeight="1">
      <c r="A48" s="25"/>
      <c r="B48" s="444" t="s">
        <v>66</v>
      </c>
      <c r="C48" s="444"/>
      <c r="F48" s="118" t="s">
        <v>61</v>
      </c>
      <c r="G48" s="67"/>
      <c r="H48" s="10">
        <v>15586</v>
      </c>
      <c r="I48" s="10">
        <v>18969</v>
      </c>
      <c r="J48" s="10">
        <v>12762</v>
      </c>
      <c r="K48" s="121">
        <v>13912</v>
      </c>
      <c r="L48" s="100">
        <v>15459</v>
      </c>
    </row>
    <row r="49" spans="1:13" ht="17.45" customHeight="1">
      <c r="A49" s="25"/>
      <c r="B49" s="444" t="s">
        <v>67</v>
      </c>
      <c r="C49" s="444"/>
      <c r="F49" s="118" t="s">
        <v>407</v>
      </c>
      <c r="G49" s="67"/>
      <c r="H49" s="10">
        <v>11522</v>
      </c>
      <c r="I49" s="10">
        <v>13155</v>
      </c>
      <c r="J49" s="10">
        <v>12956</v>
      </c>
      <c r="K49" s="93">
        <v>14071</v>
      </c>
      <c r="L49" s="97">
        <v>14109</v>
      </c>
    </row>
    <row r="50" spans="1:13" ht="17.45" customHeight="1">
      <c r="B50" s="444" t="s">
        <v>68</v>
      </c>
      <c r="C50" s="444"/>
      <c r="F50" s="118" t="s">
        <v>397</v>
      </c>
      <c r="G50" s="56"/>
      <c r="H50" s="10">
        <v>27452</v>
      </c>
      <c r="I50" s="10">
        <v>38772</v>
      </c>
      <c r="J50" s="10">
        <v>44866</v>
      </c>
      <c r="K50" s="93">
        <v>48255</v>
      </c>
      <c r="L50" s="97">
        <v>47448</v>
      </c>
    </row>
    <row r="51" spans="1:13" ht="17.45" customHeight="1">
      <c r="B51" s="444" t="s">
        <v>69</v>
      </c>
      <c r="C51" s="444"/>
      <c r="F51" s="118" t="s">
        <v>407</v>
      </c>
      <c r="G51" s="56"/>
      <c r="H51" s="10">
        <v>14404</v>
      </c>
      <c r="I51" s="10">
        <v>18270</v>
      </c>
      <c r="J51" s="10">
        <v>17203</v>
      </c>
      <c r="K51" s="93">
        <v>22455</v>
      </c>
      <c r="L51" s="97">
        <v>21853</v>
      </c>
    </row>
    <row r="52" spans="1:13" ht="17.45" customHeight="1">
      <c r="B52" s="444" t="s">
        <v>38</v>
      </c>
      <c r="C52" s="444"/>
      <c r="F52" s="118" t="s">
        <v>406</v>
      </c>
      <c r="G52" s="56"/>
      <c r="H52" s="10">
        <v>4902</v>
      </c>
      <c r="I52" s="10">
        <v>4867</v>
      </c>
      <c r="J52" s="10">
        <v>9563</v>
      </c>
      <c r="K52" s="93">
        <v>11367</v>
      </c>
      <c r="L52" s="97">
        <v>13354</v>
      </c>
    </row>
    <row r="53" spans="1:13" ht="17.45" customHeight="1">
      <c r="B53" s="118"/>
      <c r="C53" s="444" t="s">
        <v>70</v>
      </c>
      <c r="D53" s="444"/>
      <c r="E53" s="444"/>
      <c r="F53" s="444"/>
      <c r="G53" s="56"/>
      <c r="H53" s="10">
        <v>4596</v>
      </c>
      <c r="I53" s="10">
        <v>5657</v>
      </c>
      <c r="J53" s="10">
        <v>6091</v>
      </c>
      <c r="K53" s="93">
        <v>7393</v>
      </c>
      <c r="L53" s="97">
        <v>7506</v>
      </c>
    </row>
    <row r="54" spans="1:13" ht="17.45" customHeight="1">
      <c r="B54" s="444" t="s">
        <v>71</v>
      </c>
      <c r="C54" s="444"/>
      <c r="F54" s="118" t="s">
        <v>61</v>
      </c>
      <c r="G54" s="56"/>
      <c r="H54" s="10">
        <v>7530</v>
      </c>
      <c r="I54" s="10">
        <v>11024</v>
      </c>
      <c r="J54" s="10">
        <v>13607</v>
      </c>
      <c r="K54" s="93">
        <v>11854</v>
      </c>
      <c r="L54" s="97">
        <v>13479</v>
      </c>
    </row>
    <row r="55" spans="1:13" ht="17.45" customHeight="1">
      <c r="B55" s="444" t="s">
        <v>72</v>
      </c>
      <c r="C55" s="444"/>
      <c r="F55" s="118" t="s">
        <v>309</v>
      </c>
      <c r="G55" s="56"/>
      <c r="H55" s="10">
        <v>4992</v>
      </c>
      <c r="I55" s="10">
        <v>6761</v>
      </c>
      <c r="J55" s="10">
        <v>10245</v>
      </c>
      <c r="K55" s="93">
        <v>11056</v>
      </c>
      <c r="L55" s="97">
        <v>7802</v>
      </c>
    </row>
    <row r="56" spans="1:13" ht="17.45" customHeight="1">
      <c r="B56" s="444" t="s">
        <v>73</v>
      </c>
      <c r="C56" s="444"/>
      <c r="F56" s="118" t="s">
        <v>404</v>
      </c>
      <c r="G56" s="56"/>
      <c r="H56" s="10">
        <v>11101</v>
      </c>
      <c r="I56" s="10">
        <v>12318</v>
      </c>
      <c r="J56" s="10">
        <v>16204</v>
      </c>
      <c r="K56" s="93">
        <v>16456</v>
      </c>
      <c r="L56" s="97">
        <v>16811</v>
      </c>
    </row>
    <row r="57" spans="1:13" ht="17.45" customHeight="1">
      <c r="B57" s="444" t="s">
        <v>74</v>
      </c>
      <c r="C57" s="444"/>
      <c r="F57" s="118" t="s">
        <v>388</v>
      </c>
      <c r="G57" s="56"/>
      <c r="H57" s="10">
        <v>7989</v>
      </c>
      <c r="I57" s="10">
        <v>11029</v>
      </c>
      <c r="J57" s="10">
        <v>16377</v>
      </c>
      <c r="K57" s="93">
        <v>17800</v>
      </c>
      <c r="L57" s="97">
        <v>19606</v>
      </c>
    </row>
    <row r="58" spans="1:13" ht="17.45" customHeight="1">
      <c r="B58" s="444" t="s">
        <v>75</v>
      </c>
      <c r="C58" s="444"/>
      <c r="F58" s="118" t="s">
        <v>405</v>
      </c>
      <c r="G58" s="56"/>
      <c r="H58" s="10">
        <v>9606</v>
      </c>
      <c r="I58" s="10">
        <v>13494</v>
      </c>
      <c r="J58" s="10">
        <v>17966</v>
      </c>
      <c r="K58" s="93">
        <v>23871</v>
      </c>
      <c r="L58" s="97">
        <v>20947</v>
      </c>
    </row>
    <row r="59" spans="1:13" ht="17.45" customHeight="1">
      <c r="B59" s="444" t="s">
        <v>76</v>
      </c>
      <c r="C59" s="444"/>
      <c r="F59" s="118" t="s">
        <v>397</v>
      </c>
      <c r="G59" s="56"/>
      <c r="H59" s="10">
        <v>6920</v>
      </c>
      <c r="I59" s="10">
        <v>7883</v>
      </c>
      <c r="J59" s="10">
        <v>9919</v>
      </c>
      <c r="K59" s="93">
        <v>11376</v>
      </c>
      <c r="L59" s="97">
        <v>11673</v>
      </c>
    </row>
    <row r="60" spans="1:13" ht="17.45" customHeight="1">
      <c r="B60" s="444" t="s">
        <v>77</v>
      </c>
      <c r="C60" s="444"/>
      <c r="F60" s="118" t="s">
        <v>397</v>
      </c>
      <c r="G60" s="56"/>
      <c r="H60" s="10">
        <v>10098</v>
      </c>
      <c r="I60" s="10">
        <v>10600</v>
      </c>
      <c r="J60" s="10">
        <v>9495</v>
      </c>
      <c r="K60" s="93">
        <v>9899</v>
      </c>
      <c r="L60" s="97">
        <v>9673</v>
      </c>
    </row>
    <row r="61" spans="1:13" ht="17.45" customHeight="1">
      <c r="B61" s="444" t="s">
        <v>78</v>
      </c>
      <c r="C61" s="444"/>
      <c r="F61" s="118" t="s">
        <v>404</v>
      </c>
      <c r="G61" s="56"/>
      <c r="H61" s="10">
        <v>9684</v>
      </c>
      <c r="I61" s="10">
        <v>12892</v>
      </c>
      <c r="J61" s="10">
        <v>14223</v>
      </c>
      <c r="K61" s="93">
        <v>13622</v>
      </c>
      <c r="L61" s="97">
        <v>15225</v>
      </c>
    </row>
    <row r="62" spans="1:13" ht="17.45" customHeight="1">
      <c r="B62" s="444" t="s">
        <v>79</v>
      </c>
      <c r="C62" s="444"/>
      <c r="F62" s="118" t="s">
        <v>397</v>
      </c>
      <c r="G62" s="56"/>
      <c r="H62" s="10">
        <v>11730</v>
      </c>
      <c r="I62" s="10">
        <v>14314</v>
      </c>
      <c r="J62" s="10">
        <v>20299</v>
      </c>
      <c r="K62" s="93">
        <v>22998</v>
      </c>
      <c r="L62" s="97">
        <v>24149</v>
      </c>
    </row>
    <row r="63" spans="1:13" ht="17.45" customHeight="1">
      <c r="B63" s="444" t="s">
        <v>80</v>
      </c>
      <c r="C63" s="444"/>
      <c r="F63" s="118" t="s">
        <v>402</v>
      </c>
      <c r="G63" s="56"/>
      <c r="H63" s="10">
        <v>13298</v>
      </c>
      <c r="I63" s="10">
        <v>14319</v>
      </c>
      <c r="J63" s="10">
        <v>17190</v>
      </c>
      <c r="K63" s="93">
        <v>17297</v>
      </c>
      <c r="L63" s="97">
        <v>17528</v>
      </c>
    </row>
    <row r="64" spans="1:13" ht="17.45" customHeight="1">
      <c r="B64" s="444" t="s">
        <v>81</v>
      </c>
      <c r="C64" s="444"/>
      <c r="F64" s="118" t="s">
        <v>402</v>
      </c>
      <c r="G64" s="56"/>
      <c r="H64" s="10">
        <v>20761</v>
      </c>
      <c r="I64" s="10">
        <v>23959</v>
      </c>
      <c r="J64" s="10">
        <v>25518</v>
      </c>
      <c r="K64" s="93">
        <v>32099</v>
      </c>
      <c r="L64" s="97">
        <v>27443</v>
      </c>
      <c r="M64" s="23" t="s">
        <v>403</v>
      </c>
    </row>
    <row r="65" spans="2:12" ht="17.45" customHeight="1">
      <c r="B65" s="444" t="s">
        <v>32</v>
      </c>
      <c r="C65" s="444"/>
      <c r="F65" s="118" t="s">
        <v>402</v>
      </c>
      <c r="G65" s="56"/>
      <c r="H65" s="10">
        <v>20768</v>
      </c>
      <c r="I65" s="10">
        <v>13314</v>
      </c>
      <c r="J65" s="10">
        <v>15513</v>
      </c>
      <c r="K65" s="93">
        <v>17744</v>
      </c>
      <c r="L65" s="97">
        <v>17155</v>
      </c>
    </row>
    <row r="66" spans="2:12" ht="17.45" customHeight="1">
      <c r="B66" s="444" t="s">
        <v>82</v>
      </c>
      <c r="C66" s="444"/>
      <c r="F66" s="118" t="s">
        <v>397</v>
      </c>
      <c r="G66" s="56"/>
      <c r="H66" s="10">
        <v>4739</v>
      </c>
      <c r="I66" s="10">
        <v>4553</v>
      </c>
      <c r="J66" s="10">
        <v>7194</v>
      </c>
      <c r="K66" s="93">
        <v>8416</v>
      </c>
      <c r="L66" s="97">
        <v>7532</v>
      </c>
    </row>
    <row r="67" spans="2:12" ht="17.45" customHeight="1">
      <c r="B67" s="444" t="s">
        <v>83</v>
      </c>
      <c r="C67" s="444"/>
      <c r="F67" s="118" t="s">
        <v>309</v>
      </c>
      <c r="G67" s="56"/>
      <c r="H67" s="10">
        <v>19981</v>
      </c>
      <c r="I67" s="10">
        <v>21166</v>
      </c>
      <c r="J67" s="10">
        <v>26250</v>
      </c>
      <c r="K67" s="93">
        <v>23350</v>
      </c>
      <c r="L67" s="97">
        <v>25758</v>
      </c>
    </row>
    <row r="68" spans="2:12" ht="17.45" customHeight="1">
      <c r="B68" s="444" t="s">
        <v>84</v>
      </c>
      <c r="C68" s="444"/>
      <c r="F68" s="118" t="s">
        <v>401</v>
      </c>
      <c r="G68" s="56"/>
      <c r="H68" s="10">
        <v>9774</v>
      </c>
      <c r="I68" s="10">
        <v>14432</v>
      </c>
      <c r="J68" s="10">
        <v>14061</v>
      </c>
      <c r="K68" s="93">
        <v>19085</v>
      </c>
      <c r="L68" s="97">
        <v>17002</v>
      </c>
    </row>
    <row r="69" spans="2:12" ht="17.45" customHeight="1">
      <c r="B69" s="444" t="s">
        <v>42</v>
      </c>
      <c r="C69" s="444"/>
      <c r="F69" s="118" t="s">
        <v>400</v>
      </c>
      <c r="G69" s="56"/>
      <c r="H69" s="10">
        <v>11392</v>
      </c>
      <c r="I69" s="10">
        <v>12642</v>
      </c>
      <c r="J69" s="10">
        <v>13479</v>
      </c>
      <c r="K69" s="93">
        <v>20223</v>
      </c>
      <c r="L69" s="97">
        <v>19293</v>
      </c>
    </row>
    <row r="70" spans="2:12" ht="17.45" customHeight="1">
      <c r="B70" s="444" t="s">
        <v>40</v>
      </c>
      <c r="C70" s="444"/>
      <c r="F70" s="118" t="s">
        <v>400</v>
      </c>
      <c r="G70" s="56"/>
      <c r="H70" s="10">
        <v>10502</v>
      </c>
      <c r="I70" s="10">
        <v>11053</v>
      </c>
      <c r="J70" s="10">
        <v>11873</v>
      </c>
      <c r="K70" s="93">
        <v>11833</v>
      </c>
      <c r="L70" s="97">
        <v>11128</v>
      </c>
    </row>
    <row r="71" spans="2:12" ht="17.45" customHeight="1">
      <c r="B71" s="444" t="s">
        <v>85</v>
      </c>
      <c r="C71" s="444"/>
      <c r="F71" s="118" t="s">
        <v>309</v>
      </c>
      <c r="G71" s="56"/>
      <c r="H71" s="10">
        <v>11617</v>
      </c>
      <c r="I71" s="10">
        <v>13316</v>
      </c>
      <c r="J71" s="10">
        <v>16550</v>
      </c>
      <c r="K71" s="93">
        <v>17185</v>
      </c>
      <c r="L71" s="97">
        <v>19783</v>
      </c>
    </row>
    <row r="72" spans="2:12" ht="17.45" customHeight="1">
      <c r="B72" s="444" t="s">
        <v>86</v>
      </c>
      <c r="C72" s="444"/>
      <c r="F72" s="118" t="s">
        <v>388</v>
      </c>
      <c r="G72" s="56"/>
      <c r="H72" s="10">
        <v>15835</v>
      </c>
      <c r="I72" s="10">
        <v>16682</v>
      </c>
      <c r="J72" s="10">
        <v>21305</v>
      </c>
      <c r="K72" s="93">
        <v>23051</v>
      </c>
      <c r="L72" s="97">
        <v>23975</v>
      </c>
    </row>
    <row r="73" spans="2:12" ht="17.45" customHeight="1">
      <c r="B73" s="444" t="s">
        <v>87</v>
      </c>
      <c r="C73" s="444"/>
      <c r="F73" s="118" t="s">
        <v>400</v>
      </c>
      <c r="G73" s="56"/>
      <c r="H73" s="10">
        <v>10509</v>
      </c>
      <c r="I73" s="10">
        <v>11625</v>
      </c>
      <c r="J73" s="10">
        <v>13686</v>
      </c>
      <c r="K73" s="93">
        <v>16227</v>
      </c>
      <c r="L73" s="97">
        <v>16921</v>
      </c>
    </row>
    <row r="74" spans="2:12" ht="17.45" customHeight="1">
      <c r="B74" s="444" t="s">
        <v>98</v>
      </c>
      <c r="C74" s="444"/>
      <c r="F74" s="118" t="s">
        <v>400</v>
      </c>
      <c r="G74" s="56"/>
      <c r="H74" s="10">
        <v>15717</v>
      </c>
      <c r="I74" s="10">
        <v>22501</v>
      </c>
      <c r="J74" s="10">
        <v>24683</v>
      </c>
      <c r="K74" s="93">
        <v>17056</v>
      </c>
      <c r="L74" s="97">
        <v>15778</v>
      </c>
    </row>
    <row r="75" spans="2:12" ht="17.45" customHeight="1">
      <c r="B75" s="444" t="s">
        <v>88</v>
      </c>
      <c r="C75" s="444"/>
      <c r="F75" s="118" t="s">
        <v>399</v>
      </c>
      <c r="G75" s="56"/>
      <c r="H75" s="10">
        <v>5694</v>
      </c>
      <c r="I75" s="10">
        <v>8032</v>
      </c>
      <c r="J75" s="10">
        <v>7841</v>
      </c>
      <c r="K75" s="93">
        <v>7493</v>
      </c>
      <c r="L75" s="97">
        <v>8771</v>
      </c>
    </row>
    <row r="76" spans="2:12" ht="17.45" customHeight="1">
      <c r="B76" s="444" t="s">
        <v>89</v>
      </c>
      <c r="C76" s="444"/>
      <c r="F76" s="118" t="s">
        <v>397</v>
      </c>
      <c r="G76" s="56"/>
      <c r="H76" s="10">
        <v>12421</v>
      </c>
      <c r="I76" s="10">
        <v>12809</v>
      </c>
      <c r="J76" s="10">
        <v>16412</v>
      </c>
      <c r="K76" s="93">
        <v>3324</v>
      </c>
      <c r="L76" s="97">
        <v>12121</v>
      </c>
    </row>
    <row r="77" spans="2:12" ht="17.45" customHeight="1">
      <c r="B77" s="444" t="s">
        <v>90</v>
      </c>
      <c r="C77" s="444"/>
      <c r="F77" s="118" t="s">
        <v>398</v>
      </c>
      <c r="G77" s="56"/>
      <c r="H77" s="10">
        <v>15515</v>
      </c>
      <c r="I77" s="10">
        <v>18462</v>
      </c>
      <c r="J77" s="10">
        <v>20085</v>
      </c>
      <c r="K77" s="93">
        <v>23263</v>
      </c>
      <c r="L77" s="97">
        <v>33009</v>
      </c>
    </row>
    <row r="78" spans="2:12" ht="17.45" customHeight="1">
      <c r="B78" s="444" t="s">
        <v>91</v>
      </c>
      <c r="C78" s="444"/>
      <c r="F78" s="118" t="s">
        <v>391</v>
      </c>
      <c r="G78" s="56"/>
      <c r="H78" s="10">
        <v>11556</v>
      </c>
      <c r="I78" s="10">
        <v>11726</v>
      </c>
      <c r="J78" s="10">
        <v>15761</v>
      </c>
      <c r="K78" s="93">
        <v>17816</v>
      </c>
      <c r="L78" s="97">
        <v>17932</v>
      </c>
    </row>
    <row r="79" spans="2:12" ht="17.45" customHeight="1">
      <c r="B79" s="444" t="s">
        <v>92</v>
      </c>
      <c r="C79" s="444"/>
      <c r="F79" s="118" t="s">
        <v>391</v>
      </c>
      <c r="G79" s="56"/>
      <c r="H79" s="10">
        <v>10486</v>
      </c>
      <c r="I79" s="10">
        <v>13302</v>
      </c>
      <c r="J79" s="10">
        <v>14807</v>
      </c>
      <c r="K79" s="93">
        <v>16889</v>
      </c>
      <c r="L79" s="97">
        <v>17188</v>
      </c>
    </row>
    <row r="80" spans="2:12" ht="17.45" customHeight="1">
      <c r="B80" s="444" t="s">
        <v>93</v>
      </c>
      <c r="C80" s="444"/>
      <c r="F80" s="118" t="s">
        <v>391</v>
      </c>
      <c r="G80" s="56"/>
      <c r="H80" s="10">
        <v>17570</v>
      </c>
      <c r="I80" s="10">
        <v>18929</v>
      </c>
      <c r="J80" s="10">
        <v>19556</v>
      </c>
      <c r="K80" s="93">
        <v>22571</v>
      </c>
      <c r="L80" s="97">
        <v>20921</v>
      </c>
    </row>
    <row r="81" spans="1:12" ht="17.45" customHeight="1">
      <c r="B81" s="444" t="s">
        <v>94</v>
      </c>
      <c r="C81" s="444"/>
      <c r="F81" s="118" t="s">
        <v>388</v>
      </c>
      <c r="G81" s="56"/>
      <c r="H81" s="10">
        <v>15562</v>
      </c>
      <c r="I81" s="10">
        <v>18197</v>
      </c>
      <c r="J81" s="10">
        <v>21832</v>
      </c>
      <c r="K81" s="93">
        <v>24327</v>
      </c>
      <c r="L81" s="97">
        <v>26575</v>
      </c>
    </row>
    <row r="82" spans="1:12" ht="17.45" customHeight="1">
      <c r="B82" s="444" t="s">
        <v>95</v>
      </c>
      <c r="C82" s="444"/>
      <c r="F82" s="118" t="s">
        <v>391</v>
      </c>
      <c r="G82" s="56"/>
      <c r="H82" s="10">
        <v>11381</v>
      </c>
      <c r="I82" s="10">
        <v>12251</v>
      </c>
      <c r="J82" s="10">
        <v>14118</v>
      </c>
      <c r="K82" s="93">
        <v>15451</v>
      </c>
      <c r="L82" s="97">
        <v>18810</v>
      </c>
    </row>
    <row r="83" spans="1:12" ht="17.45" customHeight="1">
      <c r="B83" s="444" t="s">
        <v>96</v>
      </c>
      <c r="C83" s="444"/>
      <c r="F83" s="118" t="s">
        <v>388</v>
      </c>
      <c r="G83" s="56"/>
      <c r="H83" s="10">
        <v>13110</v>
      </c>
      <c r="I83" s="10">
        <v>14784</v>
      </c>
      <c r="J83" s="10">
        <v>15341</v>
      </c>
      <c r="K83" s="93">
        <v>17428</v>
      </c>
      <c r="L83" s="97">
        <v>16276</v>
      </c>
    </row>
    <row r="84" spans="1:12" ht="17.45" customHeight="1">
      <c r="B84" s="444" t="s">
        <v>97</v>
      </c>
      <c r="C84" s="444"/>
      <c r="F84" s="118" t="s">
        <v>357</v>
      </c>
      <c r="G84" s="56"/>
      <c r="H84" s="10">
        <v>14936</v>
      </c>
      <c r="I84" s="10">
        <v>18943</v>
      </c>
      <c r="J84" s="10">
        <v>21984</v>
      </c>
      <c r="K84" s="93">
        <v>24596</v>
      </c>
      <c r="L84" s="97">
        <v>26371</v>
      </c>
    </row>
    <row r="85" spans="1:12" ht="17.45" customHeight="1">
      <c r="A85" s="28"/>
      <c r="B85" s="445" t="s">
        <v>358</v>
      </c>
      <c r="C85" s="445"/>
      <c r="D85" s="28"/>
      <c r="E85" s="28"/>
      <c r="F85" s="120" t="s">
        <v>391</v>
      </c>
      <c r="G85" s="57"/>
      <c r="H85" s="10">
        <v>7729</v>
      </c>
      <c r="I85" s="10">
        <v>8584</v>
      </c>
      <c r="J85" s="10">
        <v>10012</v>
      </c>
      <c r="K85" s="122">
        <v>10668</v>
      </c>
      <c r="L85" s="98">
        <v>13055</v>
      </c>
    </row>
    <row r="86" spans="1:12" ht="17.45" customHeight="1">
      <c r="A86" s="77"/>
      <c r="B86" s="78"/>
      <c r="C86" s="78"/>
      <c r="D86" s="77"/>
      <c r="E86" s="77"/>
      <c r="F86" s="78"/>
      <c r="G86" s="77"/>
      <c r="H86" s="68"/>
      <c r="I86" s="68"/>
      <c r="J86" s="68"/>
      <c r="K86" s="69"/>
      <c r="L86" s="69"/>
    </row>
    <row r="87" spans="1:12" ht="18.850000000000001">
      <c r="A87" s="440" t="s">
        <v>444</v>
      </c>
      <c r="B87" s="440"/>
      <c r="C87" s="440"/>
      <c r="D87" s="440"/>
      <c r="E87" s="440"/>
      <c r="F87" s="440"/>
      <c r="G87" s="440"/>
      <c r="H87" s="440"/>
      <c r="I87" s="440"/>
      <c r="J87" s="440"/>
      <c r="K87" s="446"/>
      <c r="L87" s="442"/>
    </row>
    <row r="88" spans="1:12" ht="18.55" customHeight="1">
      <c r="I88" s="24"/>
      <c r="J88" s="24"/>
      <c r="K88" s="24"/>
      <c r="L88" s="24" t="s">
        <v>26</v>
      </c>
    </row>
    <row r="89" spans="1:12" s="45" customFormat="1" ht="20.25" customHeight="1">
      <c r="A89" s="410" t="s">
        <v>25</v>
      </c>
      <c r="B89" s="408"/>
      <c r="C89" s="408"/>
      <c r="D89" s="408"/>
      <c r="E89" s="408"/>
      <c r="F89" s="408"/>
      <c r="G89" s="408"/>
      <c r="H89" s="211" t="s">
        <v>542</v>
      </c>
      <c r="I89" s="209" t="s">
        <v>427</v>
      </c>
      <c r="J89" s="210" t="s">
        <v>472</v>
      </c>
      <c r="K89" s="201" t="s">
        <v>473</v>
      </c>
      <c r="L89" s="92" t="s">
        <v>510</v>
      </c>
    </row>
    <row r="90" spans="1:12" ht="18" customHeight="1">
      <c r="A90" s="45"/>
      <c r="B90" s="447" t="s">
        <v>99</v>
      </c>
      <c r="C90" s="447"/>
      <c r="D90" s="447"/>
      <c r="E90" s="447"/>
      <c r="F90" s="447"/>
      <c r="G90" s="79"/>
      <c r="H90" s="10">
        <v>17655</v>
      </c>
      <c r="I90" s="10">
        <v>26539</v>
      </c>
      <c r="J90" s="10">
        <v>28038</v>
      </c>
      <c r="K90" s="121">
        <v>43748</v>
      </c>
      <c r="L90" s="100">
        <v>39010</v>
      </c>
    </row>
    <row r="91" spans="1:12" ht="18" customHeight="1">
      <c r="A91" s="117"/>
      <c r="B91" s="444" t="s">
        <v>388</v>
      </c>
      <c r="C91" s="444"/>
      <c r="F91" s="118" t="s">
        <v>389</v>
      </c>
      <c r="G91" s="67"/>
      <c r="H91" s="10">
        <v>290</v>
      </c>
      <c r="I91" s="10">
        <v>140</v>
      </c>
      <c r="J91" s="10">
        <v>5270</v>
      </c>
      <c r="K91" s="93">
        <v>10683</v>
      </c>
      <c r="L91" s="97">
        <v>17372</v>
      </c>
    </row>
    <row r="92" spans="1:12" ht="18" customHeight="1">
      <c r="A92" s="25"/>
      <c r="B92" s="444" t="s">
        <v>100</v>
      </c>
      <c r="C92" s="444"/>
      <c r="D92" s="444"/>
      <c r="E92" s="444"/>
      <c r="F92" s="444"/>
      <c r="G92" s="67"/>
      <c r="H92" s="10">
        <v>14339</v>
      </c>
      <c r="I92" s="10">
        <v>17353</v>
      </c>
      <c r="J92" s="10">
        <v>32303</v>
      </c>
      <c r="K92" s="27">
        <v>38839</v>
      </c>
      <c r="L92" s="97">
        <v>0</v>
      </c>
    </row>
    <row r="93" spans="1:12" ht="18" customHeight="1">
      <c r="A93" s="25"/>
      <c r="B93" s="444" t="s">
        <v>388</v>
      </c>
      <c r="C93" s="444"/>
      <c r="F93" s="118" t="s">
        <v>389</v>
      </c>
      <c r="G93" s="67"/>
      <c r="H93" s="10">
        <v>4483</v>
      </c>
      <c r="I93" s="10">
        <v>3169</v>
      </c>
      <c r="J93" s="10">
        <v>3634</v>
      </c>
      <c r="K93" s="27">
        <v>2468</v>
      </c>
      <c r="L93" s="97">
        <v>0</v>
      </c>
    </row>
    <row r="94" spans="1:12" ht="18" customHeight="1">
      <c r="A94" s="25"/>
      <c r="B94" s="444" t="s">
        <v>101</v>
      </c>
      <c r="C94" s="444"/>
      <c r="D94" s="444"/>
      <c r="E94" s="444"/>
      <c r="F94" s="444"/>
      <c r="G94" s="67"/>
      <c r="H94" s="10">
        <v>12883</v>
      </c>
      <c r="I94" s="10">
        <v>15532</v>
      </c>
      <c r="J94" s="10">
        <v>18210</v>
      </c>
      <c r="K94" s="93">
        <v>14064</v>
      </c>
      <c r="L94" s="97">
        <v>18177</v>
      </c>
    </row>
    <row r="95" spans="1:12" ht="18" customHeight="1">
      <c r="A95" s="25"/>
      <c r="B95" s="444" t="s">
        <v>391</v>
      </c>
      <c r="C95" s="444"/>
      <c r="F95" s="118" t="s">
        <v>396</v>
      </c>
      <c r="G95" s="67"/>
      <c r="H95" s="10">
        <v>10</v>
      </c>
      <c r="I95" s="10">
        <v>30</v>
      </c>
      <c r="J95" s="10">
        <v>200</v>
      </c>
      <c r="K95" s="93">
        <v>0</v>
      </c>
      <c r="L95" s="97">
        <v>850</v>
      </c>
    </row>
    <row r="96" spans="1:12" ht="18" customHeight="1">
      <c r="B96" s="444" t="s">
        <v>102</v>
      </c>
      <c r="C96" s="444"/>
      <c r="D96" s="444"/>
      <c r="E96" s="444"/>
      <c r="F96" s="444"/>
      <c r="G96" s="56"/>
      <c r="H96" s="10">
        <v>35220</v>
      </c>
      <c r="I96" s="10">
        <v>61198</v>
      </c>
      <c r="J96" s="10">
        <v>89416</v>
      </c>
      <c r="K96" s="93">
        <v>85944</v>
      </c>
      <c r="L96" s="97">
        <v>99165</v>
      </c>
    </row>
    <row r="97" spans="2:12" ht="18" customHeight="1">
      <c r="B97" s="444" t="s">
        <v>391</v>
      </c>
      <c r="C97" s="444"/>
      <c r="F97" s="118" t="s">
        <v>396</v>
      </c>
      <c r="G97" s="56"/>
      <c r="H97" s="10">
        <v>1970</v>
      </c>
      <c r="I97" s="10">
        <v>3651</v>
      </c>
      <c r="J97" s="10">
        <v>5012</v>
      </c>
      <c r="K97" s="93">
        <v>5985</v>
      </c>
      <c r="L97" s="97">
        <v>5526</v>
      </c>
    </row>
    <row r="98" spans="2:12" ht="18" customHeight="1">
      <c r="B98" s="444" t="s">
        <v>104</v>
      </c>
      <c r="C98" s="444"/>
      <c r="D98" s="444"/>
      <c r="E98" s="444"/>
      <c r="F98" s="444"/>
      <c r="G98" s="56"/>
      <c r="H98" s="10">
        <v>6589</v>
      </c>
      <c r="I98" s="10">
        <v>16005</v>
      </c>
      <c r="J98" s="10">
        <v>19464</v>
      </c>
      <c r="K98" s="93">
        <v>25604</v>
      </c>
      <c r="L98" s="97">
        <v>23159</v>
      </c>
    </row>
    <row r="99" spans="2:12" ht="18" customHeight="1">
      <c r="B99" s="444" t="s">
        <v>103</v>
      </c>
      <c r="C99" s="444"/>
      <c r="D99" s="444"/>
      <c r="E99" s="444"/>
      <c r="F99" s="444"/>
      <c r="G99" s="56"/>
      <c r="H99" s="10">
        <v>16386</v>
      </c>
      <c r="I99" s="10">
        <v>23514</v>
      </c>
      <c r="J99" s="10">
        <v>20669</v>
      </c>
      <c r="K99" s="93">
        <v>18486</v>
      </c>
      <c r="L99" s="97">
        <v>20367</v>
      </c>
    </row>
    <row r="100" spans="2:12" ht="18" customHeight="1">
      <c r="B100" s="444" t="s">
        <v>391</v>
      </c>
      <c r="C100" s="444"/>
      <c r="F100" s="118" t="s">
        <v>387</v>
      </c>
      <c r="G100" s="56"/>
      <c r="H100" s="10">
        <v>6599</v>
      </c>
      <c r="I100" s="10">
        <v>7387</v>
      </c>
      <c r="J100" s="10">
        <v>8213</v>
      </c>
      <c r="K100" s="93">
        <v>9020</v>
      </c>
      <c r="L100" s="97">
        <v>9384</v>
      </c>
    </row>
    <row r="101" spans="2:12" ht="18" customHeight="1">
      <c r="B101" s="444" t="s">
        <v>105</v>
      </c>
      <c r="C101" s="444"/>
      <c r="D101" s="444"/>
      <c r="E101" s="444"/>
      <c r="F101" s="444"/>
      <c r="G101" s="56"/>
      <c r="H101" s="10">
        <v>5589</v>
      </c>
      <c r="I101" s="10">
        <v>6811</v>
      </c>
      <c r="J101" s="10">
        <v>8110</v>
      </c>
      <c r="K101" s="93">
        <v>7777</v>
      </c>
      <c r="L101" s="97">
        <v>7271</v>
      </c>
    </row>
    <row r="102" spans="2:12" ht="18" customHeight="1">
      <c r="B102" s="444" t="s">
        <v>391</v>
      </c>
      <c r="C102" s="444"/>
      <c r="F102" s="118" t="s">
        <v>396</v>
      </c>
      <c r="G102" s="56"/>
      <c r="H102" s="10">
        <v>3521</v>
      </c>
      <c r="I102" s="10">
        <v>4118</v>
      </c>
      <c r="J102" s="10">
        <v>3278</v>
      </c>
      <c r="K102" s="93">
        <v>3069</v>
      </c>
      <c r="L102" s="97">
        <v>2768</v>
      </c>
    </row>
    <row r="103" spans="2:12" ht="18" customHeight="1">
      <c r="B103" s="444" t="s">
        <v>106</v>
      </c>
      <c r="C103" s="444"/>
      <c r="D103" s="444"/>
      <c r="E103" s="444"/>
      <c r="F103" s="444"/>
      <c r="G103" s="56"/>
      <c r="H103" s="10">
        <v>27721</v>
      </c>
      <c r="I103" s="10">
        <v>31560</v>
      </c>
      <c r="J103" s="10">
        <v>31521</v>
      </c>
      <c r="K103" s="93">
        <v>29193</v>
      </c>
      <c r="L103" s="97">
        <v>31054</v>
      </c>
    </row>
    <row r="104" spans="2:12" ht="18" customHeight="1">
      <c r="B104" s="444" t="s">
        <v>397</v>
      </c>
      <c r="C104" s="444"/>
      <c r="F104" s="118" t="s">
        <v>396</v>
      </c>
      <c r="G104" s="56"/>
      <c r="H104" s="10">
        <v>12791</v>
      </c>
      <c r="I104" s="10">
        <v>13409</v>
      </c>
      <c r="J104" s="10">
        <v>13396</v>
      </c>
      <c r="K104" s="93">
        <v>13526</v>
      </c>
      <c r="L104" s="97">
        <v>12951</v>
      </c>
    </row>
    <row r="105" spans="2:12" ht="18" customHeight="1">
      <c r="B105" s="444" t="s">
        <v>107</v>
      </c>
      <c r="C105" s="444"/>
      <c r="D105" s="444"/>
      <c r="E105" s="444"/>
      <c r="F105" s="444"/>
      <c r="G105" s="56"/>
      <c r="H105" s="10">
        <v>3362</v>
      </c>
      <c r="I105" s="10">
        <v>3561</v>
      </c>
      <c r="J105" s="10">
        <v>3896</v>
      </c>
      <c r="K105" s="93">
        <v>3851</v>
      </c>
      <c r="L105" s="97">
        <v>4115</v>
      </c>
    </row>
    <row r="106" spans="2:12" ht="18" customHeight="1">
      <c r="B106" s="444" t="s">
        <v>108</v>
      </c>
      <c r="C106" s="444"/>
      <c r="D106" s="444"/>
      <c r="E106" s="444"/>
      <c r="F106" s="444"/>
      <c r="G106" s="56"/>
      <c r="H106" s="10">
        <v>9211</v>
      </c>
      <c r="I106" s="10">
        <v>11227</v>
      </c>
      <c r="J106" s="10">
        <v>14809</v>
      </c>
      <c r="K106" s="93">
        <v>14981</v>
      </c>
      <c r="L106" s="97">
        <v>13728</v>
      </c>
    </row>
    <row r="107" spans="2:12" ht="18" customHeight="1">
      <c r="B107" s="444" t="s">
        <v>549</v>
      </c>
      <c r="C107" s="444"/>
      <c r="D107" s="444"/>
      <c r="E107" s="444"/>
      <c r="F107" s="444"/>
      <c r="G107" s="56"/>
      <c r="H107" s="10">
        <v>5800</v>
      </c>
      <c r="I107" s="10">
        <v>7250</v>
      </c>
      <c r="J107" s="10">
        <v>7422</v>
      </c>
      <c r="K107" s="93">
        <v>7061</v>
      </c>
      <c r="L107" s="97">
        <v>6259</v>
      </c>
    </row>
    <row r="108" spans="2:12" ht="18" customHeight="1">
      <c r="B108" s="444" t="s">
        <v>550</v>
      </c>
      <c r="C108" s="444"/>
      <c r="D108" s="444"/>
      <c r="E108" s="444"/>
      <c r="F108" s="444"/>
      <c r="G108" s="56"/>
      <c r="H108" s="10">
        <v>19345</v>
      </c>
      <c r="I108" s="10">
        <v>28548</v>
      </c>
      <c r="J108" s="10">
        <v>39896</v>
      </c>
      <c r="K108" s="93">
        <v>40270</v>
      </c>
      <c r="L108" s="97">
        <v>39899</v>
      </c>
    </row>
    <row r="109" spans="2:12" ht="18" customHeight="1">
      <c r="B109" s="444" t="s">
        <v>395</v>
      </c>
      <c r="C109" s="444"/>
      <c r="D109" s="444"/>
      <c r="E109" s="444"/>
      <c r="F109" s="444"/>
      <c r="G109" s="56"/>
      <c r="H109" s="10">
        <v>18334</v>
      </c>
      <c r="I109" s="10">
        <v>20055</v>
      </c>
      <c r="J109" s="10">
        <v>19288</v>
      </c>
      <c r="K109" s="93">
        <v>11478</v>
      </c>
      <c r="L109" s="97">
        <v>3110</v>
      </c>
    </row>
    <row r="110" spans="2:12" ht="18" customHeight="1">
      <c r="B110" s="444" t="s">
        <v>394</v>
      </c>
      <c r="C110" s="444"/>
      <c r="D110" s="444"/>
      <c r="E110" s="444"/>
      <c r="F110" s="444"/>
      <c r="G110" s="56"/>
      <c r="H110" s="10">
        <v>23644</v>
      </c>
      <c r="I110" s="10">
        <v>22581</v>
      </c>
      <c r="J110" s="10">
        <v>0</v>
      </c>
      <c r="K110" s="93">
        <v>0</v>
      </c>
      <c r="L110" s="97">
        <v>0</v>
      </c>
    </row>
    <row r="111" spans="2:12" ht="18" customHeight="1">
      <c r="B111" s="444" t="s">
        <v>110</v>
      </c>
      <c r="C111" s="444"/>
      <c r="D111" s="118"/>
      <c r="E111" s="118"/>
      <c r="F111" s="118" t="s">
        <v>393</v>
      </c>
      <c r="G111" s="56"/>
      <c r="H111" s="10">
        <v>56383</v>
      </c>
      <c r="I111" s="10">
        <v>97219</v>
      </c>
      <c r="J111" s="10">
        <v>155100</v>
      </c>
      <c r="K111" s="93">
        <v>197255</v>
      </c>
      <c r="L111" s="97">
        <v>228151</v>
      </c>
    </row>
    <row r="112" spans="2:12" ht="18" customHeight="1">
      <c r="B112" s="444"/>
      <c r="C112" s="444"/>
      <c r="D112" s="118"/>
      <c r="E112" s="118"/>
      <c r="F112" s="118" t="s">
        <v>109</v>
      </c>
      <c r="G112" s="56"/>
      <c r="H112" s="10">
        <v>6088</v>
      </c>
      <c r="I112" s="10">
        <v>11024</v>
      </c>
      <c r="J112" s="10">
        <v>22133</v>
      </c>
      <c r="K112" s="93">
        <v>12753</v>
      </c>
      <c r="L112" s="97">
        <v>25528</v>
      </c>
    </row>
    <row r="113" spans="2:12" ht="18" customHeight="1">
      <c r="B113" s="444" t="s">
        <v>111</v>
      </c>
      <c r="C113" s="444"/>
      <c r="F113" s="118" t="s">
        <v>112</v>
      </c>
      <c r="G113" s="56"/>
      <c r="H113" s="10">
        <v>10602</v>
      </c>
      <c r="I113" s="10">
        <v>13835</v>
      </c>
      <c r="J113" s="10">
        <v>19923</v>
      </c>
      <c r="K113" s="93">
        <v>18325</v>
      </c>
      <c r="L113" s="97">
        <v>12430</v>
      </c>
    </row>
    <row r="114" spans="2:12" ht="18" customHeight="1">
      <c r="B114" s="444"/>
      <c r="C114" s="444"/>
      <c r="F114" s="118" t="s">
        <v>113</v>
      </c>
      <c r="G114" s="56"/>
      <c r="H114" s="10">
        <v>7668</v>
      </c>
      <c r="I114" s="10">
        <v>12024</v>
      </c>
      <c r="J114" s="10">
        <v>14121</v>
      </c>
      <c r="K114" s="93">
        <v>12779</v>
      </c>
      <c r="L114" s="97">
        <v>12175</v>
      </c>
    </row>
    <row r="115" spans="2:12" ht="18" customHeight="1">
      <c r="B115" s="444"/>
      <c r="C115" s="444"/>
      <c r="F115" s="118" t="s">
        <v>114</v>
      </c>
      <c r="G115" s="56"/>
      <c r="H115" s="10">
        <v>11755</v>
      </c>
      <c r="I115" s="10">
        <v>14458</v>
      </c>
      <c r="J115" s="10">
        <v>15350</v>
      </c>
      <c r="K115" s="93">
        <v>14305</v>
      </c>
      <c r="L115" s="97">
        <v>13690</v>
      </c>
    </row>
    <row r="116" spans="2:12" ht="18" customHeight="1">
      <c r="B116" s="444"/>
      <c r="C116" s="444"/>
      <c r="F116" s="118" t="s">
        <v>115</v>
      </c>
      <c r="G116" s="56"/>
      <c r="H116" s="10">
        <v>999</v>
      </c>
      <c r="I116" s="10">
        <v>925</v>
      </c>
      <c r="J116" s="10">
        <v>574</v>
      </c>
      <c r="K116" s="93">
        <v>575</v>
      </c>
      <c r="L116" s="97">
        <v>718</v>
      </c>
    </row>
    <row r="117" spans="2:12" ht="18" customHeight="1">
      <c r="B117" s="444"/>
      <c r="C117" s="444"/>
      <c r="F117" s="118" t="s">
        <v>318</v>
      </c>
      <c r="G117" s="56"/>
      <c r="H117" s="10">
        <v>14284</v>
      </c>
      <c r="I117" s="10">
        <v>13957</v>
      </c>
      <c r="J117" s="10">
        <v>11867</v>
      </c>
      <c r="K117" s="93">
        <v>13629</v>
      </c>
      <c r="L117" s="97">
        <v>13849</v>
      </c>
    </row>
    <row r="118" spans="2:12" ht="18" customHeight="1">
      <c r="B118" s="444" t="s">
        <v>116</v>
      </c>
      <c r="C118" s="444"/>
      <c r="D118" s="444"/>
      <c r="E118" s="444"/>
      <c r="F118" s="444"/>
      <c r="G118" s="56"/>
      <c r="H118" s="10">
        <v>8890</v>
      </c>
      <c r="I118" s="10">
        <v>12625</v>
      </c>
      <c r="J118" s="10">
        <v>0</v>
      </c>
      <c r="K118" s="93">
        <v>0</v>
      </c>
      <c r="L118" s="97">
        <v>0</v>
      </c>
    </row>
    <row r="119" spans="2:12" ht="18" customHeight="1">
      <c r="B119" s="444" t="s">
        <v>316</v>
      </c>
      <c r="C119" s="444"/>
      <c r="D119" s="118"/>
      <c r="E119" s="118"/>
      <c r="F119" s="80" t="s">
        <v>392</v>
      </c>
      <c r="G119" s="56"/>
      <c r="H119" s="10">
        <v>29736</v>
      </c>
      <c r="I119" s="10">
        <v>44327</v>
      </c>
      <c r="J119" s="10">
        <v>39912</v>
      </c>
      <c r="K119" s="93">
        <v>39275</v>
      </c>
      <c r="L119" s="97">
        <v>42546</v>
      </c>
    </row>
    <row r="120" spans="2:12" ht="18" customHeight="1">
      <c r="B120" s="444"/>
      <c r="C120" s="444"/>
      <c r="D120" s="118"/>
      <c r="E120" s="118"/>
      <c r="F120" s="80" t="s">
        <v>317</v>
      </c>
      <c r="G120" s="56"/>
      <c r="H120" s="10">
        <v>20624</v>
      </c>
      <c r="I120" s="10">
        <v>23869</v>
      </c>
      <c r="J120" s="10">
        <v>30660</v>
      </c>
      <c r="K120" s="93">
        <v>33266</v>
      </c>
      <c r="L120" s="97">
        <v>34145</v>
      </c>
    </row>
    <row r="121" spans="2:12" ht="18" customHeight="1">
      <c r="B121" s="444"/>
      <c r="C121" s="444"/>
      <c r="D121" s="118"/>
      <c r="E121" s="118"/>
      <c r="F121" s="80" t="s">
        <v>558</v>
      </c>
      <c r="G121" s="56"/>
      <c r="H121" s="10">
        <f>25206+4405</f>
        <v>29611</v>
      </c>
      <c r="I121" s="10">
        <f>32854+6401</f>
        <v>39255</v>
      </c>
      <c r="J121" s="10">
        <f>35394+6163</f>
        <v>41557</v>
      </c>
      <c r="K121" s="93">
        <f>35372+5218</f>
        <v>40590</v>
      </c>
      <c r="L121" s="97">
        <v>41852</v>
      </c>
    </row>
    <row r="122" spans="2:12" ht="18" customHeight="1">
      <c r="B122" s="444" t="s">
        <v>319</v>
      </c>
      <c r="C122" s="444"/>
      <c r="D122" s="118"/>
      <c r="E122" s="118"/>
      <c r="F122" s="80" t="s">
        <v>317</v>
      </c>
      <c r="G122" s="56"/>
      <c r="H122" s="10">
        <v>36429</v>
      </c>
      <c r="I122" s="10">
        <v>43572</v>
      </c>
      <c r="J122" s="10">
        <v>51349</v>
      </c>
      <c r="K122" s="93">
        <v>63546</v>
      </c>
      <c r="L122" s="97">
        <v>65346</v>
      </c>
    </row>
    <row r="123" spans="2:12" ht="18" customHeight="1">
      <c r="B123" s="444"/>
      <c r="C123" s="444"/>
      <c r="D123" s="118"/>
      <c r="E123" s="118"/>
      <c r="F123" s="80" t="s">
        <v>318</v>
      </c>
      <c r="G123" s="56"/>
      <c r="H123" s="10">
        <v>20720</v>
      </c>
      <c r="I123" s="10">
        <v>24119</v>
      </c>
      <c r="J123" s="10">
        <v>26401</v>
      </c>
      <c r="K123" s="93">
        <v>27905</v>
      </c>
      <c r="L123" s="97">
        <v>26891</v>
      </c>
    </row>
    <row r="124" spans="2:12" ht="18" customHeight="1">
      <c r="B124" s="444"/>
      <c r="C124" s="444"/>
      <c r="D124" s="118"/>
      <c r="E124" s="118"/>
      <c r="F124" s="80" t="s">
        <v>320</v>
      </c>
      <c r="G124" s="56"/>
      <c r="H124" s="10">
        <v>42643</v>
      </c>
      <c r="I124" s="10">
        <v>47714</v>
      </c>
      <c r="J124" s="10">
        <v>45677</v>
      </c>
      <c r="K124" s="93">
        <v>45508</v>
      </c>
      <c r="L124" s="97">
        <v>47366</v>
      </c>
    </row>
    <row r="125" spans="2:12" ht="18" customHeight="1">
      <c r="B125" s="444" t="s">
        <v>118</v>
      </c>
      <c r="C125" s="444"/>
      <c r="F125" s="118" t="s">
        <v>117</v>
      </c>
      <c r="G125" s="56"/>
      <c r="H125" s="10">
        <v>30392</v>
      </c>
      <c r="I125" s="10">
        <v>34834</v>
      </c>
      <c r="J125" s="10">
        <v>38169</v>
      </c>
      <c r="K125" s="93">
        <v>39200</v>
      </c>
      <c r="L125" s="97">
        <v>35764</v>
      </c>
    </row>
    <row r="126" spans="2:12" ht="18" customHeight="1">
      <c r="B126" s="444" t="s">
        <v>119</v>
      </c>
      <c r="C126" s="444"/>
      <c r="F126" s="118" t="s">
        <v>391</v>
      </c>
      <c r="G126" s="56"/>
      <c r="H126" s="10">
        <v>21404</v>
      </c>
      <c r="I126" s="10">
        <v>24922</v>
      </c>
      <c r="J126" s="10">
        <v>29402</v>
      </c>
      <c r="K126" s="93">
        <v>31504</v>
      </c>
      <c r="L126" s="97">
        <v>28640</v>
      </c>
    </row>
    <row r="127" spans="2:12" ht="18" customHeight="1">
      <c r="B127" s="444" t="s">
        <v>68</v>
      </c>
      <c r="C127" s="444"/>
      <c r="F127" s="118" t="s">
        <v>391</v>
      </c>
      <c r="G127" s="56"/>
      <c r="H127" s="10">
        <v>25223</v>
      </c>
      <c r="I127" s="10">
        <v>26980</v>
      </c>
      <c r="J127" s="10">
        <v>33267</v>
      </c>
      <c r="K127" s="93">
        <v>34872</v>
      </c>
      <c r="L127" s="97">
        <v>31103</v>
      </c>
    </row>
    <row r="128" spans="2:12" ht="18" customHeight="1">
      <c r="B128" s="444" t="s">
        <v>120</v>
      </c>
      <c r="C128" s="444"/>
      <c r="F128" s="118" t="s">
        <v>390</v>
      </c>
      <c r="G128" s="56"/>
      <c r="H128" s="10">
        <v>31231</v>
      </c>
      <c r="I128" s="10">
        <v>37156</v>
      </c>
      <c r="J128" s="10">
        <v>37039</v>
      </c>
      <c r="K128" s="93">
        <v>39464</v>
      </c>
      <c r="L128" s="97">
        <v>37666</v>
      </c>
    </row>
    <row r="129" spans="1:12" ht="18" customHeight="1">
      <c r="B129" s="444" t="s">
        <v>121</v>
      </c>
      <c r="C129" s="444"/>
      <c r="F129" s="118" t="s">
        <v>390</v>
      </c>
      <c r="G129" s="56"/>
      <c r="H129" s="10">
        <v>25794</v>
      </c>
      <c r="I129" s="10">
        <v>28047</v>
      </c>
      <c r="J129" s="10">
        <v>16376</v>
      </c>
      <c r="K129" s="93">
        <v>44774</v>
      </c>
      <c r="L129" s="97">
        <v>44783</v>
      </c>
    </row>
    <row r="130" spans="1:12" ht="18" customHeight="1">
      <c r="B130" s="444" t="s">
        <v>122</v>
      </c>
      <c r="C130" s="444"/>
      <c r="F130" s="118" t="s">
        <v>390</v>
      </c>
      <c r="G130" s="56"/>
      <c r="H130" s="10">
        <v>20593</v>
      </c>
      <c r="I130" s="10">
        <v>24996</v>
      </c>
      <c r="J130" s="10">
        <v>33235</v>
      </c>
      <c r="K130" s="93">
        <v>35994</v>
      </c>
      <c r="L130" s="97">
        <v>34334</v>
      </c>
    </row>
    <row r="131" spans="1:12" ht="18" customHeight="1">
      <c r="B131" s="444" t="s">
        <v>123</v>
      </c>
      <c r="C131" s="444"/>
      <c r="F131" s="118" t="s">
        <v>390</v>
      </c>
      <c r="G131" s="56"/>
      <c r="H131" s="10">
        <v>26842</v>
      </c>
      <c r="I131" s="10">
        <v>32751</v>
      </c>
      <c r="J131" s="10">
        <v>38553</v>
      </c>
      <c r="K131" s="93">
        <v>41329</v>
      </c>
      <c r="L131" s="97">
        <v>43616</v>
      </c>
    </row>
    <row r="132" spans="1:12" ht="18" customHeight="1">
      <c r="A132" s="28"/>
      <c r="B132" s="445" t="s">
        <v>32</v>
      </c>
      <c r="C132" s="445"/>
      <c r="D132" s="28"/>
      <c r="E132" s="28"/>
      <c r="F132" s="120" t="s">
        <v>390</v>
      </c>
      <c r="G132" s="57"/>
      <c r="H132" s="10">
        <v>26428</v>
      </c>
      <c r="I132" s="10">
        <v>28682</v>
      </c>
      <c r="J132" s="10">
        <v>36894</v>
      </c>
      <c r="K132" s="122">
        <v>40299</v>
      </c>
      <c r="L132" s="98">
        <v>41479</v>
      </c>
    </row>
    <row r="133" spans="1:12" ht="8.4499999999999993" customHeight="1">
      <c r="B133" s="78"/>
      <c r="C133" s="78"/>
      <c r="D133" s="77"/>
      <c r="E133" s="77"/>
      <c r="F133" s="78"/>
      <c r="G133" s="77"/>
      <c r="H133" s="68"/>
      <c r="I133" s="68"/>
      <c r="J133" s="68"/>
      <c r="K133" s="68"/>
      <c r="L133" s="7"/>
    </row>
    <row r="134" spans="1:12" ht="18.850000000000001">
      <c r="A134" s="440" t="s">
        <v>444</v>
      </c>
      <c r="B134" s="440"/>
      <c r="C134" s="440"/>
      <c r="D134" s="440"/>
      <c r="E134" s="440"/>
      <c r="F134" s="440"/>
      <c r="G134" s="440"/>
      <c r="H134" s="440"/>
      <c r="I134" s="440"/>
      <c r="J134" s="440"/>
      <c r="K134" s="446"/>
      <c r="L134" s="446"/>
    </row>
    <row r="135" spans="1:12" ht="18.55" customHeight="1">
      <c r="I135" s="24"/>
      <c r="J135" s="24"/>
      <c r="K135" s="24"/>
      <c r="L135" s="24" t="s">
        <v>26</v>
      </c>
    </row>
    <row r="136" spans="1:12" s="45" customFormat="1" ht="20.25" customHeight="1">
      <c r="A136" s="410" t="s">
        <v>25</v>
      </c>
      <c r="B136" s="408"/>
      <c r="C136" s="408"/>
      <c r="D136" s="408"/>
      <c r="E136" s="408"/>
      <c r="F136" s="408"/>
      <c r="G136" s="408"/>
      <c r="H136" s="211" t="s">
        <v>542</v>
      </c>
      <c r="I136" s="209" t="s">
        <v>427</v>
      </c>
      <c r="J136" s="210" t="s">
        <v>472</v>
      </c>
      <c r="K136" s="201" t="s">
        <v>473</v>
      </c>
      <c r="L136" s="92" t="s">
        <v>510</v>
      </c>
    </row>
    <row r="137" spans="1:12" ht="18" customHeight="1">
      <c r="B137" s="447" t="s">
        <v>38</v>
      </c>
      <c r="C137" s="447"/>
      <c r="D137" s="59"/>
      <c r="E137" s="59"/>
      <c r="F137" s="119" t="s">
        <v>117</v>
      </c>
      <c r="G137" s="60"/>
      <c r="H137" s="10">
        <v>22274</v>
      </c>
      <c r="I137" s="10">
        <v>25553</v>
      </c>
      <c r="J137" s="121">
        <v>32518</v>
      </c>
      <c r="K137" s="121">
        <v>32317</v>
      </c>
      <c r="L137" s="100">
        <v>33137</v>
      </c>
    </row>
    <row r="138" spans="1:12" ht="18" customHeight="1">
      <c r="B138" s="444" t="s">
        <v>86</v>
      </c>
      <c r="C138" s="444"/>
      <c r="F138" s="118" t="s">
        <v>390</v>
      </c>
      <c r="G138" s="56"/>
      <c r="H138" s="10">
        <v>32221</v>
      </c>
      <c r="I138" s="10">
        <v>42811</v>
      </c>
      <c r="J138" s="93">
        <v>50768</v>
      </c>
      <c r="K138" s="93">
        <v>54660</v>
      </c>
      <c r="L138" s="97">
        <v>51219</v>
      </c>
    </row>
    <row r="139" spans="1:12" ht="18" customHeight="1">
      <c r="B139" s="444" t="s">
        <v>124</v>
      </c>
      <c r="C139" s="444"/>
      <c r="D139" s="444"/>
      <c r="E139" s="444"/>
      <c r="F139" s="444"/>
      <c r="G139" s="56"/>
      <c r="H139" s="10">
        <v>21385</v>
      </c>
      <c r="I139" s="10">
        <v>23741</v>
      </c>
      <c r="J139" s="93">
        <f>23495-1190</f>
        <v>22305</v>
      </c>
      <c r="K139" s="93">
        <v>25095</v>
      </c>
      <c r="L139" s="97">
        <v>24895</v>
      </c>
    </row>
    <row r="140" spans="1:12" ht="18" customHeight="1">
      <c r="B140" s="444" t="s">
        <v>388</v>
      </c>
      <c r="C140" s="444"/>
      <c r="F140" s="118" t="s">
        <v>389</v>
      </c>
      <c r="G140" s="56"/>
      <c r="H140" s="10">
        <v>765</v>
      </c>
      <c r="I140" s="10">
        <v>1062</v>
      </c>
      <c r="J140" s="93">
        <v>1190</v>
      </c>
      <c r="K140" s="93">
        <v>1354</v>
      </c>
      <c r="L140" s="97">
        <v>1503</v>
      </c>
    </row>
    <row r="141" spans="1:12" ht="16.5" customHeight="1">
      <c r="A141" s="45"/>
      <c r="B141" s="444" t="s">
        <v>125</v>
      </c>
      <c r="C141" s="444"/>
      <c r="D141" s="444"/>
      <c r="E141" s="444"/>
      <c r="F141" s="444"/>
      <c r="G141" s="76"/>
      <c r="H141" s="10">
        <v>16455</v>
      </c>
      <c r="I141" s="10">
        <v>16443</v>
      </c>
      <c r="J141" s="93">
        <f>15099-173</f>
        <v>14926</v>
      </c>
      <c r="K141" s="93">
        <v>14972</v>
      </c>
      <c r="L141" s="97">
        <v>14417</v>
      </c>
    </row>
    <row r="142" spans="1:12" ht="16.5" customHeight="1">
      <c r="A142" s="117"/>
      <c r="B142" s="444" t="s">
        <v>388</v>
      </c>
      <c r="C142" s="444"/>
      <c r="F142" s="118" t="s">
        <v>389</v>
      </c>
      <c r="G142" s="67"/>
      <c r="H142" s="10">
        <v>287</v>
      </c>
      <c r="I142" s="10">
        <v>243</v>
      </c>
      <c r="J142" s="93">
        <v>173</v>
      </c>
      <c r="K142" s="93">
        <v>316</v>
      </c>
      <c r="L142" s="97">
        <v>496</v>
      </c>
    </row>
    <row r="143" spans="1:12" ht="16.5" customHeight="1">
      <c r="A143" s="25"/>
      <c r="B143" s="444" t="s">
        <v>126</v>
      </c>
      <c r="C143" s="444"/>
      <c r="D143" s="444"/>
      <c r="E143" s="444"/>
      <c r="F143" s="444"/>
      <c r="G143" s="67"/>
      <c r="H143" s="10">
        <v>6560</v>
      </c>
      <c r="I143" s="10">
        <v>6415</v>
      </c>
      <c r="J143" s="93">
        <v>7221</v>
      </c>
      <c r="K143" s="93">
        <v>6729</v>
      </c>
      <c r="L143" s="97">
        <v>6943</v>
      </c>
    </row>
    <row r="144" spans="1:12" ht="16.5" customHeight="1">
      <c r="A144" s="25"/>
      <c r="B144" s="444" t="s">
        <v>127</v>
      </c>
      <c r="C144" s="444"/>
      <c r="D144" s="444"/>
      <c r="E144" s="444"/>
      <c r="F144" s="444"/>
      <c r="G144" s="67"/>
      <c r="H144" s="10">
        <v>35430</v>
      </c>
      <c r="I144" s="10">
        <v>40230</v>
      </c>
      <c r="J144" s="93">
        <v>40470</v>
      </c>
      <c r="K144" s="93">
        <v>37055</v>
      </c>
      <c r="L144" s="97">
        <v>37920</v>
      </c>
    </row>
    <row r="145" spans="1:12" ht="16.5" customHeight="1">
      <c r="A145" s="25"/>
      <c r="B145" s="444" t="s">
        <v>128</v>
      </c>
      <c r="C145" s="444"/>
      <c r="D145" s="444"/>
      <c r="E145" s="444"/>
      <c r="F145" s="444"/>
      <c r="G145" s="67"/>
      <c r="H145" s="10">
        <v>13307</v>
      </c>
      <c r="I145" s="10">
        <v>14754</v>
      </c>
      <c r="J145" s="93">
        <f>17426-1641</f>
        <v>15785</v>
      </c>
      <c r="K145" s="93">
        <v>15056</v>
      </c>
      <c r="L145" s="97">
        <v>14873</v>
      </c>
    </row>
    <row r="146" spans="1:12" ht="16.5" customHeight="1">
      <c r="A146" s="25"/>
      <c r="B146" s="444" t="s">
        <v>388</v>
      </c>
      <c r="C146" s="444"/>
      <c r="F146" s="118" t="s">
        <v>387</v>
      </c>
      <c r="G146" s="67"/>
      <c r="H146" s="10">
        <v>1455</v>
      </c>
      <c r="I146" s="10">
        <v>1817</v>
      </c>
      <c r="J146" s="93">
        <v>1641</v>
      </c>
      <c r="K146" s="93">
        <v>2075</v>
      </c>
      <c r="L146" s="97">
        <v>1895</v>
      </c>
    </row>
    <row r="147" spans="1:12" ht="16.5" customHeight="1">
      <c r="B147" s="444" t="s">
        <v>129</v>
      </c>
      <c r="C147" s="444"/>
      <c r="D147" s="444"/>
      <c r="E147" s="444"/>
      <c r="F147" s="444"/>
      <c r="G147" s="56"/>
      <c r="H147" s="10">
        <v>58911</v>
      </c>
      <c r="I147" s="10">
        <v>66655</v>
      </c>
      <c r="J147" s="93">
        <v>68205</v>
      </c>
      <c r="K147" s="93">
        <v>68015</v>
      </c>
      <c r="L147" s="97">
        <v>77666</v>
      </c>
    </row>
    <row r="148" spans="1:12" ht="16.5" customHeight="1">
      <c r="B148" s="444" t="s">
        <v>130</v>
      </c>
      <c r="C148" s="444"/>
      <c r="D148" s="444"/>
      <c r="E148" s="444"/>
      <c r="F148" s="444"/>
      <c r="G148" s="56"/>
      <c r="H148" s="10">
        <v>16063</v>
      </c>
      <c r="I148" s="10">
        <v>20717</v>
      </c>
      <c r="J148" s="93">
        <v>19632</v>
      </c>
      <c r="K148" s="93">
        <v>20462</v>
      </c>
      <c r="L148" s="97">
        <v>19763</v>
      </c>
    </row>
    <row r="149" spans="1:12" ht="16.5" customHeight="1">
      <c r="B149" s="444" t="s">
        <v>445</v>
      </c>
      <c r="C149" s="444"/>
      <c r="D149" s="444"/>
      <c r="E149" s="444"/>
      <c r="F149" s="444"/>
      <c r="G149" s="56"/>
      <c r="H149" s="10">
        <v>18115</v>
      </c>
      <c r="I149" s="10">
        <v>19870</v>
      </c>
      <c r="J149" s="93">
        <v>19156</v>
      </c>
      <c r="K149" s="93">
        <v>14530</v>
      </c>
      <c r="L149" s="97">
        <v>0</v>
      </c>
    </row>
    <row r="150" spans="1:12" ht="16.5" customHeight="1">
      <c r="B150" s="451" t="s">
        <v>386</v>
      </c>
      <c r="C150" s="451"/>
      <c r="E150" s="444" t="s">
        <v>131</v>
      </c>
      <c r="F150" s="444"/>
      <c r="G150" s="56"/>
      <c r="H150" s="10">
        <v>10964</v>
      </c>
      <c r="I150" s="10">
        <v>14758</v>
      </c>
      <c r="J150" s="93">
        <v>12827</v>
      </c>
      <c r="K150" s="93">
        <v>17972</v>
      </c>
      <c r="L150" s="97">
        <v>20242</v>
      </c>
    </row>
    <row r="151" spans="1:12" ht="16.5" customHeight="1">
      <c r="B151" s="451"/>
      <c r="C151" s="451"/>
      <c r="E151" s="448" t="s">
        <v>326</v>
      </c>
      <c r="F151" s="448"/>
      <c r="G151" s="56"/>
      <c r="H151" s="10">
        <v>13170</v>
      </c>
      <c r="I151" s="10">
        <v>15031</v>
      </c>
      <c r="J151" s="93">
        <v>25626</v>
      </c>
      <c r="K151" s="93">
        <v>37048</v>
      </c>
      <c r="L151" s="97">
        <v>37018</v>
      </c>
    </row>
    <row r="152" spans="1:12" ht="16.5" customHeight="1">
      <c r="B152" s="451"/>
      <c r="C152" s="451"/>
      <c r="E152" s="448" t="s">
        <v>384</v>
      </c>
      <c r="F152" s="449"/>
      <c r="G152" s="56"/>
      <c r="H152" s="93">
        <v>4900</v>
      </c>
      <c r="I152" s="10">
        <v>7869</v>
      </c>
      <c r="J152" s="93">
        <v>9699</v>
      </c>
      <c r="K152" s="93">
        <v>11709</v>
      </c>
      <c r="L152" s="97">
        <v>10069</v>
      </c>
    </row>
    <row r="153" spans="1:12" ht="16.5" customHeight="1">
      <c r="A153" s="28"/>
      <c r="B153" s="452"/>
      <c r="C153" s="452"/>
      <c r="D153" s="28"/>
      <c r="E153" s="450" t="s">
        <v>132</v>
      </c>
      <c r="F153" s="450"/>
      <c r="G153" s="57"/>
      <c r="H153" s="58">
        <v>27057</v>
      </c>
      <c r="I153" s="58">
        <v>36093</v>
      </c>
      <c r="J153" s="122">
        <v>70066</v>
      </c>
      <c r="K153" s="122">
        <v>70094</v>
      </c>
      <c r="L153" s="202">
        <v>77854</v>
      </c>
    </row>
    <row r="154" spans="1:12" ht="16.5" customHeight="1">
      <c r="A154" s="81" t="s">
        <v>540</v>
      </c>
    </row>
    <row r="155" spans="1:12" ht="16.5" customHeight="1">
      <c r="A155" s="81" t="s">
        <v>541</v>
      </c>
    </row>
    <row r="156" spans="1:12" ht="16.5" customHeight="1">
      <c r="A156" s="23" t="s">
        <v>566</v>
      </c>
    </row>
    <row r="157" spans="1:12" ht="16.5" customHeight="1">
      <c r="A157" s="23" t="s">
        <v>567</v>
      </c>
    </row>
    <row r="158" spans="1:12">
      <c r="A158" s="156"/>
      <c r="B158" s="154"/>
      <c r="C158" s="154"/>
      <c r="D158" s="154"/>
      <c r="E158" s="154"/>
      <c r="F158" s="155"/>
      <c r="G158" s="155"/>
      <c r="H158" s="153"/>
      <c r="I158" s="153"/>
      <c r="J158" s="153"/>
      <c r="K158" s="153"/>
      <c r="L158" s="153"/>
    </row>
  </sheetData>
  <sheetProtection formatCells="0" selectLockedCells="1"/>
  <protectedRanges>
    <protectedRange sqref="K44 K14:L31 H14:J43 H4:L13 H85:J85" name="範囲1"/>
    <protectedRange sqref="K86:L86 H40:J43 H48:J84" name="範囲2"/>
    <protectedRange sqref="K133:L133 H119:J120 K122:L124 H137:J140 H122:J132" name="範囲5"/>
    <protectedRange sqref="I158:L158 H153:J153 H152:I152 H141:J149 H150:L151" name="範囲6"/>
    <protectedRange sqref="J152:L152" name="範囲6_1"/>
    <protectedRange sqref="K90:K106 K109:K118" name="範囲3_1"/>
    <protectedRange sqref="K119:K120" name="範囲5_1"/>
    <protectedRange sqref="K125:K132" name="範囲5_2"/>
    <protectedRange sqref="K137:K140" name="範囲5_3"/>
    <protectedRange sqref="K141:K149" name="範囲6_2"/>
    <protectedRange sqref="K153" name="範囲6_3"/>
    <protectedRange sqref="K32:L39" name="範囲1_1"/>
    <protectedRange sqref="K40:L43" name="範囲2_1"/>
    <protectedRange sqref="K48:L85" name="範囲2_2"/>
    <protectedRange sqref="K107:K108" name="範囲3_1_1"/>
    <protectedRange sqref="H121:J121" name="範囲5_4"/>
    <protectedRange sqref="K121" name="範囲5_1_1"/>
    <protectedRange sqref="L90:L118" name="範囲3_1_2"/>
    <protectedRange sqref="L119:L121" name="範囲5_1_2"/>
    <protectedRange sqref="L125:L132" name="範囲5_2_1"/>
    <protectedRange sqref="L149" name="範囲3_1_3"/>
    <protectedRange sqref="L137:L140" name="範囲5_3_1"/>
    <protectedRange sqref="L141:L148" name="範囲6_2_1"/>
    <protectedRange sqref="L153" name="範囲6_4"/>
  </protectedRanges>
  <mergeCells count="138">
    <mergeCell ref="E152:F152"/>
    <mergeCell ref="E153:F153"/>
    <mergeCell ref="B145:F145"/>
    <mergeCell ref="B146:C146"/>
    <mergeCell ref="B147:F147"/>
    <mergeCell ref="B148:F148"/>
    <mergeCell ref="B149:F149"/>
    <mergeCell ref="B150:C153"/>
    <mergeCell ref="E150:F150"/>
    <mergeCell ref="A136:G136"/>
    <mergeCell ref="B137:C137"/>
    <mergeCell ref="B138:C138"/>
    <mergeCell ref="E151:F151"/>
    <mergeCell ref="B139:F139"/>
    <mergeCell ref="B140:C140"/>
    <mergeCell ref="B141:F141"/>
    <mergeCell ref="B142:C142"/>
    <mergeCell ref="B143:F143"/>
    <mergeCell ref="B144:F14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A134:L134"/>
    <mergeCell ref="B105:F105"/>
    <mergeCell ref="B106:F106"/>
    <mergeCell ref="B109:F109"/>
    <mergeCell ref="B110:F110"/>
    <mergeCell ref="B111:C112"/>
    <mergeCell ref="B113:C117"/>
    <mergeCell ref="B118:F118"/>
    <mergeCell ref="B119:C121"/>
    <mergeCell ref="B122:C124"/>
    <mergeCell ref="B107:F107"/>
    <mergeCell ref="B108:F108"/>
    <mergeCell ref="B96:F96"/>
    <mergeCell ref="B97:C97"/>
    <mergeCell ref="B98:F98"/>
    <mergeCell ref="B99:F99"/>
    <mergeCell ref="B100:C100"/>
    <mergeCell ref="B101:F101"/>
    <mergeCell ref="B102:C102"/>
    <mergeCell ref="B103:F103"/>
    <mergeCell ref="B104:C104"/>
    <mergeCell ref="B85:C85"/>
    <mergeCell ref="A87:L87"/>
    <mergeCell ref="A89:G89"/>
    <mergeCell ref="B90:F90"/>
    <mergeCell ref="B91:C91"/>
    <mergeCell ref="B92:F92"/>
    <mergeCell ref="B93:C93"/>
    <mergeCell ref="B94:F94"/>
    <mergeCell ref="B95:C9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49:C49"/>
    <mergeCell ref="B50:C50"/>
    <mergeCell ref="B51:C51"/>
    <mergeCell ref="B52:C52"/>
    <mergeCell ref="C53:F53"/>
    <mergeCell ref="B54:C54"/>
    <mergeCell ref="B55:C55"/>
    <mergeCell ref="B56:C56"/>
    <mergeCell ref="B57:C57"/>
    <mergeCell ref="B38:C38"/>
    <mergeCell ref="B39:C39"/>
    <mergeCell ref="B40:C40"/>
    <mergeCell ref="B41:C41"/>
    <mergeCell ref="B42:C42"/>
    <mergeCell ref="B43:C43"/>
    <mergeCell ref="A45:L45"/>
    <mergeCell ref="A47:G47"/>
    <mergeCell ref="B48:C4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0:C20"/>
    <mergeCell ref="B21:C21"/>
    <mergeCell ref="B22:C22"/>
    <mergeCell ref="B23:C23"/>
    <mergeCell ref="B24:C24"/>
    <mergeCell ref="B25:C25"/>
    <mergeCell ref="B26:C26"/>
    <mergeCell ref="B27:C27"/>
    <mergeCell ref="C28:F28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1:L1"/>
    <mergeCell ref="A3:G3"/>
    <mergeCell ref="B4:F4"/>
    <mergeCell ref="B5:F5"/>
    <mergeCell ref="B6:F6"/>
    <mergeCell ref="B7:F7"/>
    <mergeCell ref="B8:F8"/>
    <mergeCell ref="B9:F9"/>
    <mergeCell ref="B10:C10"/>
  </mergeCells>
  <phoneticPr fontId="2"/>
  <pageMargins left="0.78740157480314965" right="0.78740157480314965" top="0.86614173228346458" bottom="0.6692913385826772" header="0.51181102362204722" footer="0.51181102362204722"/>
  <pageSetup paperSize="9" scale="94" orientation="portrait" r:id="rId1"/>
  <headerFooter alignWithMargins="0"/>
  <rowBreaks count="3" manualBreakCount="3">
    <brk id="44" max="16383" man="1"/>
    <brk id="86" max="16383" man="1"/>
    <brk id="133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2"/>
  <sheetViews>
    <sheetView zoomScaleNormal="100" workbookViewId="0">
      <selection activeCell="O11" sqref="O11"/>
    </sheetView>
  </sheetViews>
  <sheetFormatPr defaultColWidth="9" defaultRowHeight="12.2"/>
  <cols>
    <col min="1" max="1" width="12.3984375" style="23" customWidth="1"/>
    <col min="2" max="6" width="14.8984375" style="23" customWidth="1"/>
    <col min="7" max="16384" width="9" style="23"/>
  </cols>
  <sheetData>
    <row r="1" spans="1:6" ht="18.850000000000001">
      <c r="A1" s="440" t="s">
        <v>428</v>
      </c>
      <c r="B1" s="440"/>
      <c r="C1" s="440"/>
      <c r="D1" s="440"/>
      <c r="E1" s="440"/>
      <c r="F1" s="440"/>
    </row>
    <row r="2" spans="1:6" ht="18.55" customHeight="1">
      <c r="F2" s="24" t="s">
        <v>26</v>
      </c>
    </row>
    <row r="3" spans="1:6" s="45" customFormat="1" ht="17.45" customHeight="1">
      <c r="A3" s="410" t="s">
        <v>133</v>
      </c>
      <c r="B3" s="412" t="s">
        <v>134</v>
      </c>
      <c r="C3" s="408" t="s">
        <v>137</v>
      </c>
      <c r="D3" s="408"/>
      <c r="E3" s="408" t="s">
        <v>138</v>
      </c>
      <c r="F3" s="409"/>
    </row>
    <row r="4" spans="1:6" ht="17.45" customHeight="1">
      <c r="A4" s="411"/>
      <c r="B4" s="430"/>
      <c r="C4" s="18" t="s">
        <v>135</v>
      </c>
      <c r="D4" s="18" t="s">
        <v>136</v>
      </c>
      <c r="E4" s="18" t="s">
        <v>135</v>
      </c>
      <c r="F4" s="19" t="s">
        <v>136</v>
      </c>
    </row>
    <row r="5" spans="1:6" ht="15.55" customHeight="1">
      <c r="A5" s="101" t="s">
        <v>564</v>
      </c>
      <c r="B5" s="8">
        <v>504040</v>
      </c>
      <c r="C5" s="7">
        <v>375600</v>
      </c>
      <c r="D5" s="7">
        <v>53599</v>
      </c>
      <c r="E5" s="7">
        <v>59275</v>
      </c>
      <c r="F5" s="7">
        <v>15566</v>
      </c>
    </row>
    <row r="6" spans="1:6" ht="15.55" customHeight="1">
      <c r="A6" s="101" t="s">
        <v>458</v>
      </c>
      <c r="B6" s="8">
        <v>606079</v>
      </c>
      <c r="C6" s="7">
        <v>508361</v>
      </c>
      <c r="D6" s="7">
        <v>80857</v>
      </c>
      <c r="E6" s="7">
        <v>9745</v>
      </c>
      <c r="F6" s="7">
        <v>7116</v>
      </c>
    </row>
    <row r="7" spans="1:6" ht="15.55" customHeight="1">
      <c r="A7" s="101" t="s">
        <v>499</v>
      </c>
      <c r="B7" s="8">
        <v>727251</v>
      </c>
      <c r="C7" s="7">
        <v>582552</v>
      </c>
      <c r="D7" s="7">
        <v>127787</v>
      </c>
      <c r="E7" s="7">
        <v>10216</v>
      </c>
      <c r="F7" s="7">
        <v>6696</v>
      </c>
    </row>
    <row r="8" spans="1:6" ht="15.55" customHeight="1">
      <c r="A8" s="101" t="s">
        <v>547</v>
      </c>
      <c r="B8" s="75">
        <f>SUM(C8:F8)</f>
        <v>604843</v>
      </c>
      <c r="C8" s="27">
        <v>492550</v>
      </c>
      <c r="D8" s="27">
        <v>95904</v>
      </c>
      <c r="E8" s="27">
        <v>8215</v>
      </c>
      <c r="F8" s="27">
        <v>8174</v>
      </c>
    </row>
    <row r="9" spans="1:6" ht="15.55" customHeight="1">
      <c r="A9" s="102" t="s">
        <v>544</v>
      </c>
      <c r="B9" s="116">
        <f>SUM(B10:B21)</f>
        <v>592377</v>
      </c>
      <c r="C9" s="112">
        <f t="shared" ref="C9:F9" si="0">SUM(C10:C21)</f>
        <v>495577</v>
      </c>
      <c r="D9" s="112">
        <f t="shared" si="0"/>
        <v>83625</v>
      </c>
      <c r="E9" s="112">
        <f t="shared" si="0"/>
        <v>8902</v>
      </c>
      <c r="F9" s="112">
        <f t="shared" si="0"/>
        <v>4273</v>
      </c>
    </row>
    <row r="10" spans="1:6" ht="15.55" customHeight="1">
      <c r="A10" s="101" t="s">
        <v>545</v>
      </c>
      <c r="B10" s="75">
        <f>C10+D10+E10+F10</f>
        <v>62541</v>
      </c>
      <c r="C10" s="27">
        <v>49132</v>
      </c>
      <c r="D10" s="27">
        <v>9463</v>
      </c>
      <c r="E10" s="27">
        <v>2434</v>
      </c>
      <c r="F10" s="27">
        <v>1512</v>
      </c>
    </row>
    <row r="11" spans="1:6" ht="15.55" customHeight="1">
      <c r="A11" s="101" t="s">
        <v>459</v>
      </c>
      <c r="B11" s="75">
        <f t="shared" ref="B11:B21" si="1">C11+D11+E11+F11</f>
        <v>75067</v>
      </c>
      <c r="C11" s="27">
        <v>59689</v>
      </c>
      <c r="D11" s="27">
        <v>12675</v>
      </c>
      <c r="E11" s="27">
        <v>2309</v>
      </c>
      <c r="F11" s="93">
        <v>394</v>
      </c>
    </row>
    <row r="12" spans="1:6" ht="15.55" customHeight="1">
      <c r="A12" s="101" t="s">
        <v>460</v>
      </c>
      <c r="B12" s="75">
        <f t="shared" si="1"/>
        <v>29672</v>
      </c>
      <c r="C12" s="27">
        <v>26129</v>
      </c>
      <c r="D12" s="27">
        <v>3039</v>
      </c>
      <c r="E12" s="93">
        <v>346</v>
      </c>
      <c r="F12" s="27">
        <v>158</v>
      </c>
    </row>
    <row r="13" spans="1:6" ht="15.55" customHeight="1">
      <c r="A13" s="101" t="s">
        <v>482</v>
      </c>
      <c r="B13" s="75">
        <f t="shared" si="1"/>
        <v>29455</v>
      </c>
      <c r="C13" s="27">
        <v>23521</v>
      </c>
      <c r="D13" s="27">
        <v>5708</v>
      </c>
      <c r="E13" s="27">
        <v>165</v>
      </c>
      <c r="F13" s="27">
        <v>61</v>
      </c>
    </row>
    <row r="14" spans="1:6" ht="15.55" customHeight="1">
      <c r="A14" s="101" t="s">
        <v>461</v>
      </c>
      <c r="B14" s="75">
        <f t="shared" si="1"/>
        <v>65580</v>
      </c>
      <c r="C14" s="27">
        <v>48680</v>
      </c>
      <c r="D14" s="27">
        <v>16619</v>
      </c>
      <c r="E14" s="27">
        <v>76</v>
      </c>
      <c r="F14" s="27">
        <v>205</v>
      </c>
    </row>
    <row r="15" spans="1:6" ht="15.55" customHeight="1">
      <c r="A15" s="101" t="s">
        <v>462</v>
      </c>
      <c r="B15" s="75">
        <f t="shared" si="1"/>
        <v>66621</v>
      </c>
      <c r="C15" s="27">
        <v>53718</v>
      </c>
      <c r="D15" s="27">
        <v>12456</v>
      </c>
      <c r="E15" s="27">
        <v>199</v>
      </c>
      <c r="F15" s="27">
        <v>248</v>
      </c>
    </row>
    <row r="16" spans="1:6" ht="15.55" customHeight="1">
      <c r="A16" s="101" t="s">
        <v>463</v>
      </c>
      <c r="B16" s="75">
        <f t="shared" si="1"/>
        <v>57324</v>
      </c>
      <c r="C16" s="27">
        <v>50022</v>
      </c>
      <c r="D16" s="27">
        <v>5476</v>
      </c>
      <c r="E16" s="27">
        <v>1342</v>
      </c>
      <c r="F16" s="27">
        <v>484</v>
      </c>
    </row>
    <row r="17" spans="1:6" ht="15.55" customHeight="1">
      <c r="A17" s="101" t="s">
        <v>464</v>
      </c>
      <c r="B17" s="75">
        <f t="shared" si="1"/>
        <v>53099</v>
      </c>
      <c r="C17" s="27">
        <v>45558</v>
      </c>
      <c r="D17" s="27">
        <v>6060</v>
      </c>
      <c r="E17" s="27">
        <v>656</v>
      </c>
      <c r="F17" s="27">
        <v>825</v>
      </c>
    </row>
    <row r="18" spans="1:6" ht="15.55" customHeight="1">
      <c r="A18" s="101" t="s">
        <v>465</v>
      </c>
      <c r="B18" s="75">
        <f t="shared" si="1"/>
        <v>28309</v>
      </c>
      <c r="C18" s="27">
        <v>24209</v>
      </c>
      <c r="D18" s="27">
        <v>3164</v>
      </c>
      <c r="E18" s="27">
        <v>826</v>
      </c>
      <c r="F18" s="27">
        <v>110</v>
      </c>
    </row>
    <row r="19" spans="1:6" ht="15.55" customHeight="1">
      <c r="A19" s="101" t="s">
        <v>546</v>
      </c>
      <c r="B19" s="75">
        <f t="shared" si="1"/>
        <v>40551</v>
      </c>
      <c r="C19" s="27">
        <v>34910</v>
      </c>
      <c r="D19" s="27">
        <v>5309</v>
      </c>
      <c r="E19" s="27">
        <v>267</v>
      </c>
      <c r="F19" s="27">
        <v>65</v>
      </c>
    </row>
    <row r="20" spans="1:6" ht="15.55" customHeight="1">
      <c r="A20" s="101" t="s">
        <v>466</v>
      </c>
      <c r="B20" s="75">
        <f t="shared" si="1"/>
        <v>31720</v>
      </c>
      <c r="C20" s="27">
        <v>27705</v>
      </c>
      <c r="D20" s="27">
        <v>3626</v>
      </c>
      <c r="E20" s="27">
        <v>178</v>
      </c>
      <c r="F20" s="93">
        <v>211</v>
      </c>
    </row>
    <row r="21" spans="1:6" ht="15.55" customHeight="1">
      <c r="A21" s="104" t="s">
        <v>467</v>
      </c>
      <c r="B21" s="203">
        <f t="shared" si="1"/>
        <v>52438</v>
      </c>
      <c r="C21" s="74">
        <v>52304</v>
      </c>
      <c r="D21" s="74">
        <v>30</v>
      </c>
      <c r="E21" s="74">
        <v>104</v>
      </c>
      <c r="F21" s="122">
        <v>0</v>
      </c>
    </row>
    <row r="22" spans="1:6" ht="18" customHeight="1">
      <c r="A22" s="23" t="s">
        <v>383</v>
      </c>
      <c r="B22" s="7"/>
    </row>
  </sheetData>
  <sheetProtection formatCells="0" selectLockedCells="1"/>
  <protectedRanges>
    <protectedRange sqref="C13:F19 C11:E11 C21:F21 C20:E20 C12:D12 F12 C6:F7 B11:B21 B8:F10" name="範囲1"/>
    <protectedRange sqref="F11" name="範囲6"/>
    <protectedRange sqref="F20" name="範囲6_1"/>
    <protectedRange sqref="E12" name="範囲6_2"/>
  </protectedRanges>
  <mergeCells count="5">
    <mergeCell ref="A1:F1"/>
    <mergeCell ref="A3:A4"/>
    <mergeCell ref="B3:B4"/>
    <mergeCell ref="C3:D3"/>
    <mergeCell ref="E3:F3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ignoredErrors>
    <ignoredError sqref="C9:F9 B8:B21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4"/>
  <sheetViews>
    <sheetView zoomScaleNormal="100" workbookViewId="0">
      <selection activeCell="L13" sqref="L13"/>
    </sheetView>
  </sheetViews>
  <sheetFormatPr defaultColWidth="9" defaultRowHeight="12.2"/>
  <cols>
    <col min="1" max="1" width="12.3984375" style="23" customWidth="1"/>
    <col min="2" max="2" width="7.3984375" style="23" customWidth="1"/>
    <col min="3" max="7" width="13.3984375" style="23" customWidth="1"/>
    <col min="8" max="16384" width="9" style="23"/>
  </cols>
  <sheetData>
    <row r="1" spans="1:7" ht="18.850000000000001">
      <c r="A1" s="440" t="s">
        <v>377</v>
      </c>
      <c r="B1" s="440"/>
      <c r="C1" s="440"/>
      <c r="D1" s="440"/>
      <c r="E1" s="440"/>
      <c r="F1" s="440"/>
      <c r="G1" s="440"/>
    </row>
    <row r="2" spans="1:7" ht="18.55" customHeight="1">
      <c r="G2" s="24" t="s">
        <v>328</v>
      </c>
    </row>
    <row r="3" spans="1:7" s="45" customFormat="1" ht="17.45" customHeight="1">
      <c r="A3" s="441" t="s">
        <v>133</v>
      </c>
      <c r="B3" s="458" t="s">
        <v>329</v>
      </c>
      <c r="C3" s="456" t="s">
        <v>330</v>
      </c>
      <c r="D3" s="456"/>
      <c r="E3" s="456"/>
      <c r="F3" s="457"/>
      <c r="G3" s="454" t="s">
        <v>331</v>
      </c>
    </row>
    <row r="4" spans="1:7" ht="17.45" customHeight="1">
      <c r="A4" s="453"/>
      <c r="B4" s="459"/>
      <c r="C4" s="166" t="s">
        <v>134</v>
      </c>
      <c r="D4" s="71" t="s">
        <v>332</v>
      </c>
      <c r="E4" s="71" t="s">
        <v>333</v>
      </c>
      <c r="F4" s="71" t="s">
        <v>334</v>
      </c>
      <c r="G4" s="455"/>
    </row>
    <row r="5" spans="1:7" ht="15.55" customHeight="1">
      <c r="A5" s="70" t="s">
        <v>543</v>
      </c>
      <c r="B5" s="72">
        <v>283</v>
      </c>
      <c r="C5" s="7">
        <v>254773</v>
      </c>
      <c r="D5" s="7">
        <v>73041</v>
      </c>
      <c r="E5" s="7">
        <v>114825</v>
      </c>
      <c r="F5" s="7">
        <v>66907</v>
      </c>
      <c r="G5" s="7">
        <v>900</v>
      </c>
    </row>
    <row r="6" spans="1:7" ht="15.55" customHeight="1">
      <c r="A6" s="70" t="s">
        <v>488</v>
      </c>
      <c r="B6" s="72">
        <v>316</v>
      </c>
      <c r="C6" s="7">
        <v>360067</v>
      </c>
      <c r="D6" s="7">
        <v>97397</v>
      </c>
      <c r="E6" s="7">
        <v>167839</v>
      </c>
      <c r="F6" s="7">
        <v>94831</v>
      </c>
      <c r="G6" s="7">
        <v>1139</v>
      </c>
    </row>
    <row r="7" spans="1:7" ht="15.55" customHeight="1">
      <c r="A7" s="70" t="s">
        <v>500</v>
      </c>
      <c r="B7" s="72">
        <v>314</v>
      </c>
      <c r="C7" s="7">
        <v>469721</v>
      </c>
      <c r="D7" s="7">
        <v>115586</v>
      </c>
      <c r="E7" s="7">
        <v>201949</v>
      </c>
      <c r="F7" s="7">
        <v>152186</v>
      </c>
      <c r="G7" s="7">
        <v>1496</v>
      </c>
    </row>
    <row r="8" spans="1:7" ht="15.55" customHeight="1">
      <c r="A8" s="70" t="s">
        <v>548</v>
      </c>
      <c r="B8" s="72">
        <v>312</v>
      </c>
      <c r="C8" s="7">
        <v>570936</v>
      </c>
      <c r="D8" s="7">
        <v>128733</v>
      </c>
      <c r="E8" s="7">
        <v>238035</v>
      </c>
      <c r="F8" s="7">
        <v>204168</v>
      </c>
      <c r="G8" s="7">
        <v>1830</v>
      </c>
    </row>
    <row r="9" spans="1:7" ht="15.55" customHeight="1">
      <c r="A9" s="103" t="s">
        <v>561</v>
      </c>
      <c r="B9" s="204">
        <v>310</v>
      </c>
      <c r="C9" s="205">
        <v>661711</v>
      </c>
      <c r="D9" s="205">
        <v>118483</v>
      </c>
      <c r="E9" s="205">
        <v>275985</v>
      </c>
      <c r="F9" s="205">
        <v>267243</v>
      </c>
      <c r="G9" s="205">
        <v>2135</v>
      </c>
    </row>
    <row r="10" spans="1:7" ht="15.55" customHeight="1">
      <c r="A10" s="70" t="s">
        <v>545</v>
      </c>
      <c r="B10" s="206">
        <v>26</v>
      </c>
      <c r="C10" s="27">
        <v>62040</v>
      </c>
      <c r="D10" s="27">
        <v>8590</v>
      </c>
      <c r="E10" s="27">
        <v>23722</v>
      </c>
      <c r="F10" s="27">
        <v>29728</v>
      </c>
      <c r="G10" s="27">
        <v>2386</v>
      </c>
    </row>
    <row r="11" spans="1:7" ht="15.55" customHeight="1">
      <c r="A11" s="70" t="s">
        <v>459</v>
      </c>
      <c r="B11" s="206">
        <v>27</v>
      </c>
      <c r="C11" s="27">
        <v>47740</v>
      </c>
      <c r="D11" s="27">
        <v>9393</v>
      </c>
      <c r="E11" s="27">
        <v>20028</v>
      </c>
      <c r="F11" s="27">
        <v>18319</v>
      </c>
      <c r="G11" s="27">
        <v>1768</v>
      </c>
    </row>
    <row r="12" spans="1:7" ht="15.55" customHeight="1">
      <c r="A12" s="70" t="s">
        <v>489</v>
      </c>
      <c r="B12" s="206">
        <v>26</v>
      </c>
      <c r="C12" s="27">
        <v>92315</v>
      </c>
      <c r="D12" s="27">
        <v>11474</v>
      </c>
      <c r="E12" s="27">
        <v>26124</v>
      </c>
      <c r="F12" s="27">
        <v>54717</v>
      </c>
      <c r="G12" s="27">
        <v>3551</v>
      </c>
    </row>
    <row r="13" spans="1:7" ht="15.55" customHeight="1">
      <c r="A13" s="70" t="s">
        <v>490</v>
      </c>
      <c r="B13" s="206">
        <v>26</v>
      </c>
      <c r="C13" s="27">
        <v>54393</v>
      </c>
      <c r="D13" s="27">
        <v>9007</v>
      </c>
      <c r="E13" s="27">
        <v>21331</v>
      </c>
      <c r="F13" s="27">
        <v>24055</v>
      </c>
      <c r="G13" s="27">
        <v>2092</v>
      </c>
    </row>
    <row r="14" spans="1:7" ht="15.55" customHeight="1">
      <c r="A14" s="70" t="s">
        <v>491</v>
      </c>
      <c r="B14" s="206">
        <v>27</v>
      </c>
      <c r="C14" s="27">
        <v>70589</v>
      </c>
      <c r="D14" s="27">
        <v>11771</v>
      </c>
      <c r="E14" s="27">
        <v>31538</v>
      </c>
      <c r="F14" s="27">
        <v>27280</v>
      </c>
      <c r="G14" s="27">
        <v>2614</v>
      </c>
    </row>
    <row r="15" spans="1:7" ht="15.55" customHeight="1">
      <c r="A15" s="70" t="s">
        <v>492</v>
      </c>
      <c r="B15" s="206">
        <v>25</v>
      </c>
      <c r="C15" s="27">
        <v>46981</v>
      </c>
      <c r="D15" s="27">
        <v>12017</v>
      </c>
      <c r="E15" s="27">
        <v>21112</v>
      </c>
      <c r="F15" s="27">
        <v>13852</v>
      </c>
      <c r="G15" s="27">
        <v>1879</v>
      </c>
    </row>
    <row r="16" spans="1:7" ht="15.55" customHeight="1">
      <c r="A16" s="70" t="s">
        <v>493</v>
      </c>
      <c r="B16" s="206">
        <v>26</v>
      </c>
      <c r="C16" s="27">
        <v>56527</v>
      </c>
      <c r="D16" s="27">
        <v>10171</v>
      </c>
      <c r="E16" s="27">
        <v>21078</v>
      </c>
      <c r="F16" s="27">
        <v>25278</v>
      </c>
      <c r="G16" s="27">
        <v>2174</v>
      </c>
    </row>
    <row r="17" spans="1:7" ht="15.55" customHeight="1">
      <c r="A17" s="70" t="s">
        <v>494</v>
      </c>
      <c r="B17" s="206">
        <v>26</v>
      </c>
      <c r="C17" s="27">
        <v>41342</v>
      </c>
      <c r="D17" s="27">
        <v>9539</v>
      </c>
      <c r="E17" s="27">
        <v>19866</v>
      </c>
      <c r="F17" s="27">
        <v>11937</v>
      </c>
      <c r="G17" s="27">
        <v>1590</v>
      </c>
    </row>
    <row r="18" spans="1:7" ht="15.55" customHeight="1">
      <c r="A18" s="70" t="s">
        <v>495</v>
      </c>
      <c r="B18" s="206">
        <v>24</v>
      </c>
      <c r="C18" s="27">
        <v>37406</v>
      </c>
      <c r="D18" s="27">
        <v>7737</v>
      </c>
      <c r="E18" s="27">
        <v>16409</v>
      </c>
      <c r="F18" s="27">
        <v>13260</v>
      </c>
      <c r="G18" s="27">
        <v>1559</v>
      </c>
    </row>
    <row r="19" spans="1:7" ht="15.55" customHeight="1">
      <c r="A19" s="70" t="s">
        <v>546</v>
      </c>
      <c r="B19" s="206">
        <v>26</v>
      </c>
      <c r="C19" s="27">
        <v>41239</v>
      </c>
      <c r="D19" s="27">
        <v>8011</v>
      </c>
      <c r="E19" s="27">
        <v>20453</v>
      </c>
      <c r="F19" s="27">
        <v>12775</v>
      </c>
      <c r="G19" s="27">
        <v>1586</v>
      </c>
    </row>
    <row r="20" spans="1:7" ht="15.55" customHeight="1">
      <c r="A20" s="70" t="s">
        <v>496</v>
      </c>
      <c r="B20" s="206">
        <v>24</v>
      </c>
      <c r="C20" s="27">
        <v>57990</v>
      </c>
      <c r="D20" s="27">
        <v>10671</v>
      </c>
      <c r="E20" s="27">
        <v>25442</v>
      </c>
      <c r="F20" s="27">
        <v>21877</v>
      </c>
      <c r="G20" s="27">
        <v>2416</v>
      </c>
    </row>
    <row r="21" spans="1:7" ht="15.55" customHeight="1">
      <c r="A21" s="104" t="s">
        <v>467</v>
      </c>
      <c r="B21" s="207">
        <v>27</v>
      </c>
      <c r="C21" s="74">
        <v>53149</v>
      </c>
      <c r="D21" s="74">
        <v>10102</v>
      </c>
      <c r="E21" s="74">
        <v>28882</v>
      </c>
      <c r="F21" s="74">
        <v>14165</v>
      </c>
      <c r="G21" s="74">
        <v>1968</v>
      </c>
    </row>
    <row r="22" spans="1:7" ht="18" customHeight="1">
      <c r="A22" s="23" t="s">
        <v>335</v>
      </c>
    </row>
    <row r="23" spans="1:7" ht="12.2" customHeight="1">
      <c r="A23" s="73" t="s">
        <v>560</v>
      </c>
      <c r="B23" s="73"/>
      <c r="C23" s="73"/>
      <c r="D23" s="73"/>
      <c r="E23" s="73"/>
      <c r="F23" s="73"/>
      <c r="G23" s="73"/>
    </row>
    <row r="24" spans="1:7" ht="12.2" customHeight="1">
      <c r="A24" s="23" t="s">
        <v>559</v>
      </c>
    </row>
  </sheetData>
  <sheetProtection formatCells="0" selectLockedCells="1"/>
  <protectedRanges>
    <protectedRange sqref="D10:G21" name="範囲1_1"/>
  </protectedRanges>
  <mergeCells count="5">
    <mergeCell ref="A1:G1"/>
    <mergeCell ref="A3:A4"/>
    <mergeCell ref="G3:G4"/>
    <mergeCell ref="C3:F3"/>
    <mergeCell ref="B3:B4"/>
  </mergeCells>
  <phoneticPr fontId="2"/>
  <pageMargins left="0.78740157480314965" right="0.78740157480314965" top="0.86614173228346458" bottom="0.6692913385826772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2B17-ABF3-4131-ADAA-4D30B0CFBA7A}">
  <dimension ref="A1:T13"/>
  <sheetViews>
    <sheetView zoomScaleNormal="100" zoomScaleSheetLayoutView="110" workbookViewId="0">
      <selection sqref="A1:J1"/>
    </sheetView>
  </sheetViews>
  <sheetFormatPr defaultColWidth="9" defaultRowHeight="12.2"/>
  <cols>
    <col min="1" max="1" width="11.3984375" style="215" customWidth="1"/>
    <col min="2" max="4" width="7.3984375" style="215" customWidth="1"/>
    <col min="5" max="20" width="8.3984375" style="215" customWidth="1"/>
    <col min="21" max="16384" width="9" style="215"/>
  </cols>
  <sheetData>
    <row r="1" spans="1:20" ht="18.850000000000001">
      <c r="A1" s="310" t="s">
        <v>417</v>
      </c>
      <c r="B1" s="310"/>
      <c r="C1" s="310"/>
      <c r="D1" s="310"/>
      <c r="E1" s="310"/>
      <c r="F1" s="310"/>
      <c r="G1" s="310"/>
      <c r="H1" s="310"/>
      <c r="I1" s="310"/>
      <c r="J1" s="310"/>
      <c r="K1" s="313" t="s">
        <v>217</v>
      </c>
      <c r="L1" s="313"/>
      <c r="M1" s="313"/>
      <c r="N1" s="313"/>
      <c r="O1" s="313"/>
      <c r="P1" s="313"/>
      <c r="Q1" s="313"/>
      <c r="R1" s="313"/>
      <c r="S1" s="313"/>
      <c r="T1" s="313"/>
    </row>
    <row r="2" spans="1:20" ht="18.55" customHeight="1">
      <c r="T2" s="216" t="s">
        <v>418</v>
      </c>
    </row>
    <row r="3" spans="1:20" ht="18.55" customHeight="1">
      <c r="A3" s="314" t="s">
        <v>219</v>
      </c>
      <c r="B3" s="316" t="s">
        <v>218</v>
      </c>
      <c r="C3" s="316" t="s">
        <v>221</v>
      </c>
      <c r="D3" s="316"/>
      <c r="E3" s="316" t="s">
        <v>223</v>
      </c>
      <c r="F3" s="316"/>
      <c r="G3" s="316"/>
      <c r="H3" s="318"/>
      <c r="I3" s="319"/>
      <c r="J3" s="319"/>
      <c r="K3" s="320" t="s">
        <v>230</v>
      </c>
      <c r="L3" s="320"/>
      <c r="M3" s="320"/>
      <c r="N3" s="320"/>
      <c r="O3" s="320"/>
      <c r="P3" s="320"/>
      <c r="Q3" s="320"/>
      <c r="R3" s="320"/>
      <c r="S3" s="320"/>
      <c r="T3" s="320"/>
    </row>
    <row r="4" spans="1:20" ht="9.15" customHeight="1">
      <c r="A4" s="315"/>
      <c r="B4" s="317"/>
      <c r="C4" s="317"/>
      <c r="D4" s="317"/>
      <c r="E4" s="317"/>
      <c r="F4" s="317"/>
      <c r="G4" s="317"/>
      <c r="H4" s="317" t="s">
        <v>222</v>
      </c>
      <c r="I4" s="317" t="s">
        <v>224</v>
      </c>
      <c r="J4" s="317"/>
      <c r="K4" s="315" t="s">
        <v>225</v>
      </c>
      <c r="L4" s="317"/>
      <c r="M4" s="317" t="s">
        <v>226</v>
      </c>
      <c r="N4" s="317"/>
      <c r="O4" s="317" t="s">
        <v>227</v>
      </c>
      <c r="P4" s="317"/>
      <c r="Q4" s="317" t="s">
        <v>228</v>
      </c>
      <c r="R4" s="317"/>
      <c r="S4" s="317" t="s">
        <v>229</v>
      </c>
      <c r="T4" s="321"/>
    </row>
    <row r="5" spans="1:20" ht="9.6999999999999993" customHeight="1">
      <c r="A5" s="315"/>
      <c r="B5" s="317"/>
      <c r="C5" s="317" t="s">
        <v>220</v>
      </c>
      <c r="D5" s="317" t="s">
        <v>314</v>
      </c>
      <c r="E5" s="317" t="s">
        <v>222</v>
      </c>
      <c r="F5" s="317" t="s">
        <v>159</v>
      </c>
      <c r="G5" s="317" t="s">
        <v>160</v>
      </c>
      <c r="H5" s="317"/>
      <c r="I5" s="317"/>
      <c r="J5" s="317"/>
      <c r="K5" s="315"/>
      <c r="L5" s="317"/>
      <c r="M5" s="317"/>
      <c r="N5" s="317"/>
      <c r="O5" s="317"/>
      <c r="P5" s="317"/>
      <c r="Q5" s="317"/>
      <c r="R5" s="317"/>
      <c r="S5" s="317"/>
      <c r="T5" s="321"/>
    </row>
    <row r="6" spans="1:20" ht="18.55" customHeight="1">
      <c r="A6" s="315"/>
      <c r="B6" s="317"/>
      <c r="C6" s="317"/>
      <c r="D6" s="317"/>
      <c r="E6" s="317"/>
      <c r="F6" s="317"/>
      <c r="G6" s="317"/>
      <c r="H6" s="317"/>
      <c r="I6" s="231" t="s">
        <v>159</v>
      </c>
      <c r="J6" s="231" t="s">
        <v>160</v>
      </c>
      <c r="K6" s="232" t="s">
        <v>159</v>
      </c>
      <c r="L6" s="231" t="s">
        <v>160</v>
      </c>
      <c r="M6" s="231" t="s">
        <v>159</v>
      </c>
      <c r="N6" s="231" t="s">
        <v>160</v>
      </c>
      <c r="O6" s="231" t="s">
        <v>159</v>
      </c>
      <c r="P6" s="231" t="s">
        <v>160</v>
      </c>
      <c r="Q6" s="231" t="s">
        <v>159</v>
      </c>
      <c r="R6" s="231" t="s">
        <v>160</v>
      </c>
      <c r="S6" s="231" t="s">
        <v>159</v>
      </c>
      <c r="T6" s="233" t="s">
        <v>160</v>
      </c>
    </row>
    <row r="7" spans="1:20" ht="24.8" customHeight="1">
      <c r="A7" s="234" t="s">
        <v>506</v>
      </c>
      <c r="B7" s="235">
        <v>52</v>
      </c>
      <c r="C7" s="236">
        <v>683</v>
      </c>
      <c r="D7" s="236">
        <v>169</v>
      </c>
      <c r="E7" s="236">
        <v>1303</v>
      </c>
      <c r="F7" s="236">
        <v>471</v>
      </c>
      <c r="G7" s="236">
        <v>832</v>
      </c>
      <c r="H7" s="236">
        <v>20743</v>
      </c>
      <c r="I7" s="236">
        <v>1693</v>
      </c>
      <c r="J7" s="236">
        <v>1612</v>
      </c>
      <c r="K7" s="236">
        <v>1695</v>
      </c>
      <c r="L7" s="236">
        <v>1685</v>
      </c>
      <c r="M7" s="236">
        <v>1798</v>
      </c>
      <c r="N7" s="236">
        <v>1728</v>
      </c>
      <c r="O7" s="236">
        <v>1809</v>
      </c>
      <c r="P7" s="236">
        <v>1604</v>
      </c>
      <c r="Q7" s="236">
        <v>1804</v>
      </c>
      <c r="R7" s="236">
        <v>1791</v>
      </c>
      <c r="S7" s="236">
        <v>1799</v>
      </c>
      <c r="T7" s="236">
        <v>1725</v>
      </c>
    </row>
    <row r="8" spans="1:20" ht="24.8" customHeight="1">
      <c r="A8" s="237" t="s">
        <v>442</v>
      </c>
      <c r="B8" s="235">
        <v>52</v>
      </c>
      <c r="C8" s="236">
        <v>686</v>
      </c>
      <c r="D8" s="236">
        <v>166</v>
      </c>
      <c r="E8" s="236">
        <v>1291</v>
      </c>
      <c r="F8" s="236">
        <v>471</v>
      </c>
      <c r="G8" s="236">
        <v>820</v>
      </c>
      <c r="H8" s="236">
        <v>20454</v>
      </c>
      <c r="I8" s="236">
        <v>1663</v>
      </c>
      <c r="J8" s="236">
        <v>1559</v>
      </c>
      <c r="K8" s="236">
        <v>1695</v>
      </c>
      <c r="L8" s="236">
        <v>1629</v>
      </c>
      <c r="M8" s="236">
        <v>1699</v>
      </c>
      <c r="N8" s="236">
        <v>1678</v>
      </c>
      <c r="O8" s="236">
        <v>1791</v>
      </c>
      <c r="P8" s="236">
        <v>1738</v>
      </c>
      <c r="Q8" s="236">
        <v>1811</v>
      </c>
      <c r="R8" s="236">
        <v>1600</v>
      </c>
      <c r="S8" s="236">
        <v>1800</v>
      </c>
      <c r="T8" s="236">
        <v>1791</v>
      </c>
    </row>
    <row r="9" spans="1:20" ht="24.8" customHeight="1">
      <c r="A9" s="237" t="s">
        <v>470</v>
      </c>
      <c r="B9" s="235">
        <v>52</v>
      </c>
      <c r="C9" s="236">
        <v>685</v>
      </c>
      <c r="D9" s="236">
        <v>163</v>
      </c>
      <c r="E9" s="236">
        <v>1281</v>
      </c>
      <c r="F9" s="236">
        <v>459</v>
      </c>
      <c r="G9" s="236">
        <v>822</v>
      </c>
      <c r="H9" s="236">
        <v>20049</v>
      </c>
      <c r="I9" s="236">
        <v>1623</v>
      </c>
      <c r="J9" s="236">
        <v>1563</v>
      </c>
      <c r="K9" s="236">
        <v>1669</v>
      </c>
      <c r="L9" s="236">
        <v>1554</v>
      </c>
      <c r="M9" s="236">
        <v>1688</v>
      </c>
      <c r="N9" s="236">
        <v>1623</v>
      </c>
      <c r="O9" s="236">
        <v>1701</v>
      </c>
      <c r="P9" s="236">
        <v>1683</v>
      </c>
      <c r="Q9" s="236">
        <v>1785</v>
      </c>
      <c r="R9" s="236">
        <v>1729</v>
      </c>
      <c r="S9" s="236">
        <v>1820</v>
      </c>
      <c r="T9" s="236">
        <v>1611</v>
      </c>
    </row>
    <row r="10" spans="1:20" ht="24.8" customHeight="1">
      <c r="A10" s="234" t="s">
        <v>471</v>
      </c>
      <c r="B10" s="238">
        <v>52</v>
      </c>
      <c r="C10" s="239">
        <v>684</v>
      </c>
      <c r="D10" s="239">
        <v>176</v>
      </c>
      <c r="E10" s="239">
        <v>1302</v>
      </c>
      <c r="F10" s="239">
        <v>472</v>
      </c>
      <c r="G10" s="239">
        <v>830</v>
      </c>
      <c r="H10" s="239">
        <v>19683</v>
      </c>
      <c r="I10" s="239">
        <v>1574</v>
      </c>
      <c r="J10" s="239">
        <v>1481</v>
      </c>
      <c r="K10" s="239">
        <v>1621</v>
      </c>
      <c r="L10" s="239">
        <v>1574</v>
      </c>
      <c r="M10" s="239">
        <v>1680</v>
      </c>
      <c r="N10" s="239">
        <v>1549</v>
      </c>
      <c r="O10" s="239">
        <v>1686</v>
      </c>
      <c r="P10" s="239">
        <v>1617</v>
      </c>
      <c r="Q10" s="239">
        <v>1690</v>
      </c>
      <c r="R10" s="239">
        <v>1681</v>
      </c>
      <c r="S10" s="239">
        <v>1796</v>
      </c>
      <c r="T10" s="239">
        <v>1734</v>
      </c>
    </row>
    <row r="11" spans="1:20" ht="24.8" customHeight="1">
      <c r="A11" s="240" t="s">
        <v>507</v>
      </c>
      <c r="B11" s="241">
        <v>52</v>
      </c>
      <c r="C11" s="242">
        <v>681</v>
      </c>
      <c r="D11" s="242">
        <v>176</v>
      </c>
      <c r="E11" s="242">
        <v>1314</v>
      </c>
      <c r="F11" s="242">
        <v>487</v>
      </c>
      <c r="G11" s="242">
        <v>827</v>
      </c>
      <c r="H11" s="242">
        <v>19092</v>
      </c>
      <c r="I11" s="242">
        <v>1447</v>
      </c>
      <c r="J11" s="242">
        <v>1465</v>
      </c>
      <c r="K11" s="242">
        <v>1577</v>
      </c>
      <c r="L11" s="242">
        <v>1476</v>
      </c>
      <c r="M11" s="242">
        <v>1624</v>
      </c>
      <c r="N11" s="242">
        <v>1567</v>
      </c>
      <c r="O11" s="242">
        <v>1669</v>
      </c>
      <c r="P11" s="242">
        <v>1563</v>
      </c>
      <c r="Q11" s="242">
        <v>1699</v>
      </c>
      <c r="R11" s="242">
        <v>1620</v>
      </c>
      <c r="S11" s="242">
        <v>1698</v>
      </c>
      <c r="T11" s="242">
        <v>1687</v>
      </c>
    </row>
    <row r="12" spans="1:20" ht="18" customHeight="1">
      <c r="A12" s="215" t="s">
        <v>379</v>
      </c>
    </row>
    <row r="13" spans="1:20">
      <c r="H13" s="236"/>
    </row>
  </sheetData>
  <sheetProtection formatCells="0" selectLockedCells="1"/>
  <mergeCells count="20">
    <mergeCell ref="M4:N5"/>
    <mergeCell ref="O4:P5"/>
    <mergeCell ref="Q4:R5"/>
    <mergeCell ref="S4:T5"/>
    <mergeCell ref="A1:J1"/>
    <mergeCell ref="K1:T1"/>
    <mergeCell ref="A3:A6"/>
    <mergeCell ref="B3:B6"/>
    <mergeCell ref="C3:D4"/>
    <mergeCell ref="E3:G4"/>
    <mergeCell ref="H3:J3"/>
    <mergeCell ref="K3:T3"/>
    <mergeCell ref="H4:H6"/>
    <mergeCell ref="I4:J5"/>
    <mergeCell ref="C5:C6"/>
    <mergeCell ref="D5:D6"/>
    <mergeCell ref="E5:E6"/>
    <mergeCell ref="F5:F6"/>
    <mergeCell ref="G5:G6"/>
    <mergeCell ref="K4:L5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0242-B4E5-4A39-BC2B-9A668E19F625}">
  <dimension ref="A1:N19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G1"/>
    </sheetView>
  </sheetViews>
  <sheetFormatPr defaultColWidth="9" defaultRowHeight="12.2"/>
  <cols>
    <col min="1" max="1" width="12.8984375" style="215" customWidth="1"/>
    <col min="2" max="7" width="12.3984375" style="215" customWidth="1"/>
    <col min="8" max="8" width="12.8984375" style="215" customWidth="1"/>
    <col min="9" max="14" width="12.3984375" style="215" customWidth="1"/>
    <col min="15" max="16384" width="9" style="215"/>
  </cols>
  <sheetData>
    <row r="1" spans="1:14" ht="18.850000000000001">
      <c r="A1" s="310" t="s">
        <v>419</v>
      </c>
      <c r="B1" s="310"/>
      <c r="C1" s="310"/>
      <c r="D1" s="310"/>
      <c r="E1" s="310"/>
      <c r="F1" s="310"/>
      <c r="G1" s="310"/>
      <c r="H1" s="313" t="s">
        <v>217</v>
      </c>
      <c r="I1" s="313"/>
      <c r="J1" s="313"/>
      <c r="K1" s="313"/>
      <c r="L1" s="313"/>
      <c r="M1" s="313"/>
      <c r="N1" s="313"/>
    </row>
    <row r="2" spans="1:14" ht="18.55" customHeight="1">
      <c r="N2" s="216" t="s">
        <v>418</v>
      </c>
    </row>
    <row r="3" spans="1:14" ht="18.55" customHeight="1">
      <c r="A3" s="314" t="s">
        <v>219</v>
      </c>
      <c r="B3" s="316" t="s">
        <v>231</v>
      </c>
      <c r="C3" s="316" t="s">
        <v>232</v>
      </c>
      <c r="D3" s="316"/>
      <c r="E3" s="316" t="s">
        <v>234</v>
      </c>
      <c r="F3" s="316"/>
      <c r="G3" s="316"/>
      <c r="H3" s="319" t="s">
        <v>238</v>
      </c>
      <c r="I3" s="319"/>
      <c r="J3" s="319"/>
      <c r="K3" s="319"/>
      <c r="L3" s="319"/>
      <c r="M3" s="319"/>
      <c r="N3" s="319"/>
    </row>
    <row r="4" spans="1:14" ht="9.15" customHeight="1">
      <c r="A4" s="315"/>
      <c r="B4" s="317"/>
      <c r="C4" s="317"/>
      <c r="D4" s="317"/>
      <c r="E4" s="317"/>
      <c r="F4" s="317"/>
      <c r="G4" s="317"/>
      <c r="H4" s="315" t="s">
        <v>179</v>
      </c>
      <c r="I4" s="317" t="s">
        <v>235</v>
      </c>
      <c r="J4" s="317"/>
      <c r="K4" s="315" t="s">
        <v>236</v>
      </c>
      <c r="L4" s="317"/>
      <c r="M4" s="317" t="s">
        <v>237</v>
      </c>
      <c r="N4" s="321"/>
    </row>
    <row r="5" spans="1:14" ht="9.6999999999999993" customHeight="1">
      <c r="A5" s="315"/>
      <c r="B5" s="317"/>
      <c r="C5" s="317" t="s">
        <v>233</v>
      </c>
      <c r="D5" s="317" t="s">
        <v>314</v>
      </c>
      <c r="E5" s="317" t="s">
        <v>179</v>
      </c>
      <c r="F5" s="317" t="s">
        <v>159</v>
      </c>
      <c r="G5" s="317" t="s">
        <v>160</v>
      </c>
      <c r="H5" s="315"/>
      <c r="I5" s="317"/>
      <c r="J5" s="317"/>
      <c r="K5" s="315"/>
      <c r="L5" s="317"/>
      <c r="M5" s="317"/>
      <c r="N5" s="321"/>
    </row>
    <row r="6" spans="1:14" ht="18.55" customHeight="1">
      <c r="A6" s="315"/>
      <c r="B6" s="317"/>
      <c r="C6" s="317"/>
      <c r="D6" s="317"/>
      <c r="E6" s="317"/>
      <c r="F6" s="317"/>
      <c r="G6" s="317"/>
      <c r="H6" s="315"/>
      <c r="I6" s="231" t="s">
        <v>159</v>
      </c>
      <c r="J6" s="231" t="s">
        <v>160</v>
      </c>
      <c r="K6" s="232" t="s">
        <v>159</v>
      </c>
      <c r="L6" s="231" t="s">
        <v>160</v>
      </c>
      <c r="M6" s="231" t="s">
        <v>159</v>
      </c>
      <c r="N6" s="233" t="s">
        <v>160</v>
      </c>
    </row>
    <row r="7" spans="1:14" ht="24.8" customHeight="1">
      <c r="A7" s="234" t="s">
        <v>508</v>
      </c>
      <c r="B7" s="235">
        <v>23</v>
      </c>
      <c r="C7" s="236">
        <v>308</v>
      </c>
      <c r="D7" s="236">
        <v>54</v>
      </c>
      <c r="E7" s="236">
        <v>761</v>
      </c>
      <c r="F7" s="236">
        <v>390</v>
      </c>
      <c r="G7" s="236">
        <v>371</v>
      </c>
      <c r="H7" s="236">
        <v>10539</v>
      </c>
      <c r="I7" s="236">
        <v>1887</v>
      </c>
      <c r="J7" s="236">
        <v>1709</v>
      </c>
      <c r="K7" s="236">
        <v>1807</v>
      </c>
      <c r="L7" s="236">
        <v>1722</v>
      </c>
      <c r="M7" s="236">
        <v>1732</v>
      </c>
      <c r="N7" s="236">
        <v>1682</v>
      </c>
    </row>
    <row r="8" spans="1:14" ht="24.8" customHeight="1">
      <c r="A8" s="237" t="s">
        <v>442</v>
      </c>
      <c r="B8" s="235">
        <v>23</v>
      </c>
      <c r="C8" s="236">
        <v>314</v>
      </c>
      <c r="D8" s="236">
        <v>57</v>
      </c>
      <c r="E8" s="236">
        <v>774</v>
      </c>
      <c r="F8" s="236">
        <v>388</v>
      </c>
      <c r="G8" s="236">
        <v>386</v>
      </c>
      <c r="H8" s="236">
        <v>10625</v>
      </c>
      <c r="I8" s="236">
        <v>1782</v>
      </c>
      <c r="J8" s="236">
        <v>1728</v>
      </c>
      <c r="K8" s="236">
        <v>1886</v>
      </c>
      <c r="L8" s="236">
        <v>1707</v>
      </c>
      <c r="M8" s="236">
        <v>1809</v>
      </c>
      <c r="N8" s="236">
        <v>1713</v>
      </c>
    </row>
    <row r="9" spans="1:14" ht="24.8" customHeight="1">
      <c r="A9" s="237" t="s">
        <v>470</v>
      </c>
      <c r="B9" s="235">
        <v>23</v>
      </c>
      <c r="C9" s="236">
        <v>311</v>
      </c>
      <c r="D9" s="236">
        <v>66</v>
      </c>
      <c r="E9" s="236">
        <v>790</v>
      </c>
      <c r="F9" s="236">
        <v>403</v>
      </c>
      <c r="G9" s="236">
        <v>387</v>
      </c>
      <c r="H9" s="236">
        <v>10691</v>
      </c>
      <c r="I9" s="236">
        <v>1784</v>
      </c>
      <c r="J9" s="236">
        <v>1790</v>
      </c>
      <c r="K9" s="236">
        <v>1787</v>
      </c>
      <c r="L9" s="236">
        <v>1733</v>
      </c>
      <c r="M9" s="236">
        <v>1897</v>
      </c>
      <c r="N9" s="236">
        <v>1700</v>
      </c>
    </row>
    <row r="10" spans="1:14" ht="24.8" customHeight="1">
      <c r="A10" s="237" t="s">
        <v>471</v>
      </c>
      <c r="B10" s="238">
        <v>23</v>
      </c>
      <c r="C10" s="239">
        <v>305</v>
      </c>
      <c r="D10" s="239">
        <v>68</v>
      </c>
      <c r="E10" s="239">
        <v>780</v>
      </c>
      <c r="F10" s="239">
        <v>388</v>
      </c>
      <c r="G10" s="239">
        <v>392</v>
      </c>
      <c r="H10" s="239">
        <v>10542</v>
      </c>
      <c r="I10" s="239">
        <v>1812</v>
      </c>
      <c r="J10" s="239">
        <v>1606</v>
      </c>
      <c r="K10" s="239">
        <v>1781</v>
      </c>
      <c r="L10" s="239">
        <v>1792</v>
      </c>
      <c r="M10" s="239">
        <v>1804</v>
      </c>
      <c r="N10" s="239">
        <v>1747</v>
      </c>
    </row>
    <row r="11" spans="1:14" ht="24.8" customHeight="1">
      <c r="A11" s="243" t="s">
        <v>507</v>
      </c>
      <c r="B11" s="244">
        <f>SUM(B12:B13)</f>
        <v>23</v>
      </c>
      <c r="C11" s="245">
        <f t="shared" ref="C11:N11" si="0">SUM(C12:C13)</f>
        <v>303</v>
      </c>
      <c r="D11" s="245">
        <f t="shared" si="0"/>
        <v>78</v>
      </c>
      <c r="E11" s="245">
        <f t="shared" si="0"/>
        <v>803</v>
      </c>
      <c r="F11" s="245">
        <f t="shared" si="0"/>
        <v>391</v>
      </c>
      <c r="G11" s="245">
        <f t="shared" si="0"/>
        <v>412</v>
      </c>
      <c r="H11" s="245">
        <f t="shared" si="0"/>
        <v>10564</v>
      </c>
      <c r="I11" s="245">
        <f t="shared" si="0"/>
        <v>1809</v>
      </c>
      <c r="J11" s="245">
        <f t="shared" si="0"/>
        <v>1725</v>
      </c>
      <c r="K11" s="245">
        <f t="shared" si="0"/>
        <v>1820</v>
      </c>
      <c r="L11" s="245">
        <f t="shared" si="0"/>
        <v>1619</v>
      </c>
      <c r="M11" s="245">
        <f t="shared" si="0"/>
        <v>1795</v>
      </c>
      <c r="N11" s="245">
        <f t="shared" si="0"/>
        <v>1796</v>
      </c>
    </row>
    <row r="12" spans="1:14" ht="24.8" customHeight="1">
      <c r="A12" s="234" t="s">
        <v>255</v>
      </c>
      <c r="B12" s="246">
        <v>22</v>
      </c>
      <c r="C12" s="247">
        <v>294</v>
      </c>
      <c r="D12" s="247">
        <v>78</v>
      </c>
      <c r="E12" s="247">
        <v>784</v>
      </c>
      <c r="F12" s="247">
        <v>380</v>
      </c>
      <c r="G12" s="247">
        <v>404</v>
      </c>
      <c r="H12" s="247">
        <v>10299</v>
      </c>
      <c r="I12" s="247">
        <v>1770</v>
      </c>
      <c r="J12" s="247">
        <v>1670</v>
      </c>
      <c r="K12" s="247">
        <v>1782</v>
      </c>
      <c r="L12" s="247">
        <v>1572</v>
      </c>
      <c r="M12" s="247">
        <v>1755</v>
      </c>
      <c r="N12" s="247">
        <v>1750</v>
      </c>
    </row>
    <row r="13" spans="1:14" ht="24.8" customHeight="1">
      <c r="A13" s="124" t="s">
        <v>248</v>
      </c>
      <c r="B13" s="248">
        <v>1</v>
      </c>
      <c r="C13" s="249">
        <v>9</v>
      </c>
      <c r="D13" s="230">
        <v>0</v>
      </c>
      <c r="E13" s="249">
        <v>19</v>
      </c>
      <c r="F13" s="249">
        <v>11</v>
      </c>
      <c r="G13" s="249">
        <v>8</v>
      </c>
      <c r="H13" s="249">
        <v>265</v>
      </c>
      <c r="I13" s="249">
        <v>39</v>
      </c>
      <c r="J13" s="249">
        <v>55</v>
      </c>
      <c r="K13" s="249">
        <v>38</v>
      </c>
      <c r="L13" s="249">
        <v>47</v>
      </c>
      <c r="M13" s="249">
        <v>40</v>
      </c>
      <c r="N13" s="249">
        <v>46</v>
      </c>
    </row>
    <row r="14" spans="1:14" ht="18" customHeight="1">
      <c r="A14" s="215" t="s">
        <v>378</v>
      </c>
    </row>
    <row r="17" spans="2:14"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</row>
    <row r="19" spans="2:14"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</row>
  </sheetData>
  <sheetProtection formatCells="0" selectLockedCells="1"/>
  <mergeCells count="16">
    <mergeCell ref="A1:G1"/>
    <mergeCell ref="H1:N1"/>
    <mergeCell ref="A3:A6"/>
    <mergeCell ref="B3:B6"/>
    <mergeCell ref="C3:D4"/>
    <mergeCell ref="E3:G4"/>
    <mergeCell ref="H3:N3"/>
    <mergeCell ref="H4:H6"/>
    <mergeCell ref="I4:J5"/>
    <mergeCell ref="K4:L5"/>
    <mergeCell ref="M4:N5"/>
    <mergeCell ref="C5:C6"/>
    <mergeCell ref="D5:D6"/>
    <mergeCell ref="E5:E6"/>
    <mergeCell ref="F5:F6"/>
    <mergeCell ref="G5:G6"/>
  </mergeCells>
  <phoneticPr fontId="2"/>
  <pageMargins left="0.78740157480314965" right="0.78740157480314965" top="0.86614173228346458" bottom="0.6692913385826772" header="0.51181102362204722" footer="0.51181102362204722"/>
  <pageSetup paperSize="9" scale="98" fitToHeight="0" orientation="portrait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0621-9F7F-4034-A2BC-8D781DD62661}">
  <dimension ref="A1:AE20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M1"/>
    </sheetView>
  </sheetViews>
  <sheetFormatPr defaultColWidth="9" defaultRowHeight="12.2"/>
  <cols>
    <col min="1" max="1" width="11.19921875" style="215" customWidth="1"/>
    <col min="2" max="7" width="6.8984375" style="215" customWidth="1"/>
    <col min="8" max="13" width="5.3984375" style="215" customWidth="1"/>
    <col min="14" max="25" width="4.3984375" style="215" customWidth="1"/>
    <col min="26" max="31" width="5" style="215" customWidth="1"/>
    <col min="32" max="16384" width="9" style="215"/>
  </cols>
  <sheetData>
    <row r="1" spans="1:31" ht="18.850000000000001">
      <c r="A1" s="310" t="s">
        <v>420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1" t="s">
        <v>243</v>
      </c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</row>
    <row r="2" spans="1:31" ht="18.55" customHeight="1">
      <c r="AE2" s="216" t="s">
        <v>240</v>
      </c>
    </row>
    <row r="3" spans="1:31" ht="18.55" customHeight="1">
      <c r="A3" s="314" t="s">
        <v>219</v>
      </c>
      <c r="B3" s="316" t="s">
        <v>21</v>
      </c>
      <c r="C3" s="316"/>
      <c r="D3" s="316"/>
      <c r="E3" s="318" t="s">
        <v>356</v>
      </c>
      <c r="F3" s="319"/>
      <c r="G3" s="319"/>
      <c r="H3" s="319"/>
      <c r="I3" s="319"/>
      <c r="J3" s="319"/>
      <c r="K3" s="319"/>
      <c r="L3" s="319"/>
      <c r="M3" s="319"/>
      <c r="N3" s="250"/>
      <c r="O3" s="250"/>
      <c r="P3" s="251"/>
      <c r="Q3" s="326" t="s">
        <v>244</v>
      </c>
      <c r="R3" s="326"/>
      <c r="S3" s="327"/>
      <c r="T3" s="330" t="s">
        <v>245</v>
      </c>
      <c r="U3" s="331"/>
      <c r="V3" s="332"/>
      <c r="W3" s="330" t="s">
        <v>246</v>
      </c>
      <c r="X3" s="331"/>
      <c r="Y3" s="332"/>
      <c r="Z3" s="316" t="s">
        <v>241</v>
      </c>
      <c r="AA3" s="316"/>
      <c r="AB3" s="316"/>
      <c r="AC3" s="316" t="s">
        <v>242</v>
      </c>
      <c r="AD3" s="316"/>
      <c r="AE3" s="318"/>
    </row>
    <row r="4" spans="1:31" ht="28.55" customHeight="1">
      <c r="A4" s="315"/>
      <c r="B4" s="317"/>
      <c r="C4" s="317"/>
      <c r="D4" s="317"/>
      <c r="E4" s="321" t="s">
        <v>208</v>
      </c>
      <c r="F4" s="322"/>
      <c r="G4" s="315"/>
      <c r="H4" s="323" t="s">
        <v>355</v>
      </c>
      <c r="I4" s="324"/>
      <c r="J4" s="325"/>
      <c r="K4" s="321" t="s">
        <v>239</v>
      </c>
      <c r="L4" s="322"/>
      <c r="M4" s="315"/>
      <c r="N4" s="323" t="s">
        <v>315</v>
      </c>
      <c r="O4" s="324"/>
      <c r="P4" s="325"/>
      <c r="Q4" s="328"/>
      <c r="R4" s="328"/>
      <c r="S4" s="329"/>
      <c r="T4" s="333"/>
      <c r="U4" s="334"/>
      <c r="V4" s="335"/>
      <c r="W4" s="333"/>
      <c r="X4" s="334"/>
      <c r="Y4" s="335"/>
      <c r="Z4" s="317"/>
      <c r="AA4" s="317"/>
      <c r="AB4" s="317"/>
      <c r="AC4" s="317"/>
      <c r="AD4" s="317"/>
      <c r="AE4" s="321"/>
    </row>
    <row r="5" spans="1:31" ht="18.55" customHeight="1">
      <c r="A5" s="315"/>
      <c r="B5" s="231" t="s">
        <v>146</v>
      </c>
      <c r="C5" s="231" t="s">
        <v>159</v>
      </c>
      <c r="D5" s="231" t="s">
        <v>160</v>
      </c>
      <c r="E5" s="231" t="s">
        <v>146</v>
      </c>
      <c r="F5" s="231" t="s">
        <v>159</v>
      </c>
      <c r="G5" s="231" t="s">
        <v>160</v>
      </c>
      <c r="H5" s="231" t="s">
        <v>146</v>
      </c>
      <c r="I5" s="231" t="s">
        <v>159</v>
      </c>
      <c r="J5" s="231" t="s">
        <v>160</v>
      </c>
      <c r="K5" s="231" t="s">
        <v>146</v>
      </c>
      <c r="L5" s="231" t="s">
        <v>159</v>
      </c>
      <c r="M5" s="231" t="s">
        <v>160</v>
      </c>
      <c r="N5" s="231" t="s">
        <v>146</v>
      </c>
      <c r="O5" s="231" t="s">
        <v>159</v>
      </c>
      <c r="P5" s="231" t="s">
        <v>160</v>
      </c>
      <c r="Q5" s="232" t="s">
        <v>146</v>
      </c>
      <c r="R5" s="232" t="s">
        <v>159</v>
      </c>
      <c r="S5" s="231" t="s">
        <v>160</v>
      </c>
      <c r="T5" s="231" t="s">
        <v>146</v>
      </c>
      <c r="U5" s="231" t="s">
        <v>159</v>
      </c>
      <c r="V5" s="231" t="s">
        <v>160</v>
      </c>
      <c r="W5" s="231" t="s">
        <v>146</v>
      </c>
      <c r="X5" s="231" t="s">
        <v>159</v>
      </c>
      <c r="Y5" s="231" t="s">
        <v>160</v>
      </c>
      <c r="Z5" s="231" t="s">
        <v>146</v>
      </c>
      <c r="AA5" s="231" t="s">
        <v>159</v>
      </c>
      <c r="AB5" s="231" t="s">
        <v>160</v>
      </c>
      <c r="AC5" s="231" t="s">
        <v>146</v>
      </c>
      <c r="AD5" s="231" t="s">
        <v>159</v>
      </c>
      <c r="AE5" s="233" t="s">
        <v>160</v>
      </c>
    </row>
    <row r="6" spans="1:31" ht="27.7" customHeight="1">
      <c r="A6" s="234" t="s">
        <v>508</v>
      </c>
      <c r="B6" s="235">
        <v>3635</v>
      </c>
      <c r="C6" s="252">
        <v>1868</v>
      </c>
      <c r="D6" s="252">
        <v>1767</v>
      </c>
      <c r="E6" s="236">
        <v>3484</v>
      </c>
      <c r="F6" s="252">
        <v>1789</v>
      </c>
      <c r="G6" s="252">
        <v>1695</v>
      </c>
      <c r="H6" s="253">
        <v>0</v>
      </c>
      <c r="I6" s="253">
        <v>0</v>
      </c>
      <c r="J6" s="253">
        <v>0</v>
      </c>
      <c r="K6" s="236">
        <v>14</v>
      </c>
      <c r="L6" s="252">
        <v>10</v>
      </c>
      <c r="M6" s="252">
        <v>4</v>
      </c>
      <c r="N6" s="236">
        <v>44</v>
      </c>
      <c r="O6" s="252">
        <v>33</v>
      </c>
      <c r="P6" s="252">
        <v>11</v>
      </c>
      <c r="Q6" s="236">
        <v>32</v>
      </c>
      <c r="R6" s="252">
        <v>7</v>
      </c>
      <c r="S6" s="252">
        <v>25</v>
      </c>
      <c r="T6" s="236">
        <v>2</v>
      </c>
      <c r="U6" s="252">
        <v>0</v>
      </c>
      <c r="V6" s="252">
        <v>2</v>
      </c>
      <c r="W6" s="236">
        <v>59</v>
      </c>
      <c r="X6" s="252">
        <v>29</v>
      </c>
      <c r="Y6" s="252">
        <v>30</v>
      </c>
      <c r="Z6" s="254">
        <v>97.4</v>
      </c>
      <c r="AA6" s="255">
        <v>98.1</v>
      </c>
      <c r="AB6" s="255">
        <v>96.8</v>
      </c>
      <c r="AC6" s="254">
        <v>0.1</v>
      </c>
      <c r="AD6" s="255">
        <v>0</v>
      </c>
      <c r="AE6" s="255">
        <v>0.1</v>
      </c>
    </row>
    <row r="7" spans="1:31" ht="27.7" customHeight="1">
      <c r="A7" s="237" t="s">
        <v>442</v>
      </c>
      <c r="B7" s="235">
        <v>3411</v>
      </c>
      <c r="C7" s="252">
        <v>1726</v>
      </c>
      <c r="D7" s="252">
        <v>1685</v>
      </c>
      <c r="E7" s="236">
        <v>3267</v>
      </c>
      <c r="F7" s="252">
        <v>1647</v>
      </c>
      <c r="G7" s="252">
        <v>1620</v>
      </c>
      <c r="H7" s="253">
        <v>0</v>
      </c>
      <c r="I7" s="253">
        <v>0</v>
      </c>
      <c r="J7" s="253">
        <v>0</v>
      </c>
      <c r="K7" s="236">
        <v>13</v>
      </c>
      <c r="L7" s="252">
        <v>7</v>
      </c>
      <c r="M7" s="252">
        <v>6</v>
      </c>
      <c r="N7" s="236">
        <v>49</v>
      </c>
      <c r="O7" s="252">
        <v>36</v>
      </c>
      <c r="P7" s="252">
        <v>13</v>
      </c>
      <c r="Q7" s="236">
        <v>34</v>
      </c>
      <c r="R7" s="252">
        <v>4</v>
      </c>
      <c r="S7" s="252">
        <v>30</v>
      </c>
      <c r="T7" s="236">
        <v>10</v>
      </c>
      <c r="U7" s="253">
        <v>9</v>
      </c>
      <c r="V7" s="252">
        <v>1</v>
      </c>
      <c r="W7" s="236">
        <v>38</v>
      </c>
      <c r="X7" s="252">
        <v>23</v>
      </c>
      <c r="Y7" s="252">
        <v>15</v>
      </c>
      <c r="Z7" s="254">
        <v>97.6</v>
      </c>
      <c r="AA7" s="255">
        <v>97.9</v>
      </c>
      <c r="AB7" s="255">
        <v>97.3</v>
      </c>
      <c r="AC7" s="254">
        <v>0.3</v>
      </c>
      <c r="AD7" s="255">
        <v>0.6</v>
      </c>
      <c r="AE7" s="255">
        <v>0.1</v>
      </c>
    </row>
    <row r="8" spans="1:31" ht="27.7" customHeight="1">
      <c r="A8" s="237" t="s">
        <v>470</v>
      </c>
      <c r="B8" s="235">
        <v>3522</v>
      </c>
      <c r="C8" s="252">
        <v>1805</v>
      </c>
      <c r="D8" s="252">
        <v>1717</v>
      </c>
      <c r="E8" s="236">
        <v>3352</v>
      </c>
      <c r="F8" s="252">
        <v>1720</v>
      </c>
      <c r="G8" s="252">
        <v>1632</v>
      </c>
      <c r="H8" s="253">
        <v>0</v>
      </c>
      <c r="I8" s="253">
        <v>0</v>
      </c>
      <c r="J8" s="253">
        <v>0</v>
      </c>
      <c r="K8" s="236">
        <v>18</v>
      </c>
      <c r="L8" s="252">
        <v>13</v>
      </c>
      <c r="M8" s="252">
        <v>5</v>
      </c>
      <c r="N8" s="236">
        <v>50</v>
      </c>
      <c r="O8" s="252">
        <v>28</v>
      </c>
      <c r="P8" s="252">
        <v>22</v>
      </c>
      <c r="Q8" s="236">
        <v>42</v>
      </c>
      <c r="R8" s="252">
        <v>7</v>
      </c>
      <c r="S8" s="252">
        <v>35</v>
      </c>
      <c r="T8" s="236">
        <v>7</v>
      </c>
      <c r="U8" s="252">
        <v>5</v>
      </c>
      <c r="V8" s="252">
        <v>2</v>
      </c>
      <c r="W8" s="236">
        <v>53</v>
      </c>
      <c r="X8" s="252">
        <v>32</v>
      </c>
      <c r="Y8" s="252">
        <v>21</v>
      </c>
      <c r="Z8" s="254">
        <v>97.1</v>
      </c>
      <c r="AA8" s="255">
        <v>97.6</v>
      </c>
      <c r="AB8" s="255">
        <v>96.6</v>
      </c>
      <c r="AC8" s="254">
        <v>0.2</v>
      </c>
      <c r="AD8" s="255">
        <v>0.3</v>
      </c>
      <c r="AE8" s="255">
        <v>0.1</v>
      </c>
    </row>
    <row r="9" spans="1:31" ht="27.7" customHeight="1">
      <c r="A9" s="234" t="s">
        <v>471</v>
      </c>
      <c r="B9" s="238">
        <v>3603</v>
      </c>
      <c r="C9" s="256">
        <v>1892</v>
      </c>
      <c r="D9" s="256">
        <v>1711</v>
      </c>
      <c r="E9" s="257">
        <v>3434</v>
      </c>
      <c r="F9" s="256">
        <v>1820</v>
      </c>
      <c r="G9" s="256">
        <v>1614</v>
      </c>
      <c r="H9" s="253">
        <v>0</v>
      </c>
      <c r="I9" s="253">
        <v>0</v>
      </c>
      <c r="J9" s="253">
        <v>0</v>
      </c>
      <c r="K9" s="257">
        <v>21</v>
      </c>
      <c r="L9" s="256">
        <v>11</v>
      </c>
      <c r="M9" s="256">
        <v>10</v>
      </c>
      <c r="N9" s="257">
        <v>41</v>
      </c>
      <c r="O9" s="256">
        <v>22</v>
      </c>
      <c r="P9" s="256">
        <v>19</v>
      </c>
      <c r="Q9" s="257">
        <v>41</v>
      </c>
      <c r="R9" s="256">
        <v>4</v>
      </c>
      <c r="S9" s="256">
        <v>37</v>
      </c>
      <c r="T9" s="257">
        <v>5</v>
      </c>
      <c r="U9" s="256">
        <v>4</v>
      </c>
      <c r="V9" s="256">
        <v>1</v>
      </c>
      <c r="W9" s="257">
        <v>64</v>
      </c>
      <c r="X9" s="256">
        <v>33</v>
      </c>
      <c r="Y9" s="256">
        <v>31</v>
      </c>
      <c r="Z9" s="258">
        <v>97</v>
      </c>
      <c r="AA9" s="259">
        <v>97.9</v>
      </c>
      <c r="AB9" s="259">
        <v>96</v>
      </c>
      <c r="AC9" s="258">
        <v>0.1</v>
      </c>
      <c r="AD9" s="259">
        <v>0.2</v>
      </c>
      <c r="AE9" s="259">
        <v>0.1</v>
      </c>
    </row>
    <row r="10" spans="1:31" ht="27.7" customHeight="1">
      <c r="A10" s="240" t="s">
        <v>507</v>
      </c>
      <c r="B10" s="241">
        <v>3541</v>
      </c>
      <c r="C10" s="263">
        <v>1806</v>
      </c>
      <c r="D10" s="263">
        <v>1735</v>
      </c>
      <c r="E10" s="264">
        <v>3345</v>
      </c>
      <c r="F10" s="263">
        <v>1693</v>
      </c>
      <c r="G10" s="263">
        <v>1652</v>
      </c>
      <c r="H10" s="265">
        <v>0</v>
      </c>
      <c r="I10" s="265">
        <v>0</v>
      </c>
      <c r="J10" s="265">
        <v>0</v>
      </c>
      <c r="K10" s="264">
        <v>23</v>
      </c>
      <c r="L10" s="263">
        <v>19</v>
      </c>
      <c r="M10" s="263">
        <v>4</v>
      </c>
      <c r="N10" s="264">
        <v>38</v>
      </c>
      <c r="O10" s="263">
        <v>27</v>
      </c>
      <c r="P10" s="263">
        <v>11</v>
      </c>
      <c r="Q10" s="264">
        <v>42</v>
      </c>
      <c r="R10" s="263">
        <v>8</v>
      </c>
      <c r="S10" s="263">
        <v>34</v>
      </c>
      <c r="T10" s="264">
        <v>7</v>
      </c>
      <c r="U10" s="263">
        <v>6</v>
      </c>
      <c r="V10" s="263">
        <v>1</v>
      </c>
      <c r="W10" s="264">
        <v>88</v>
      </c>
      <c r="X10" s="263">
        <v>54</v>
      </c>
      <c r="Y10" s="263">
        <v>34</v>
      </c>
      <c r="Z10" s="266">
        <v>96.2</v>
      </c>
      <c r="AA10" s="267">
        <v>96.3</v>
      </c>
      <c r="AB10" s="267">
        <v>96.1</v>
      </c>
      <c r="AC10" s="266">
        <v>0.2</v>
      </c>
      <c r="AD10" s="267">
        <v>0.3</v>
      </c>
      <c r="AE10" s="267">
        <v>0.1</v>
      </c>
    </row>
    <row r="11" spans="1:31" ht="4.8499999999999996" customHeight="1"/>
    <row r="12" spans="1:31" ht="18" customHeight="1">
      <c r="N12" s="215" t="s">
        <v>403</v>
      </c>
    </row>
    <row r="13" spans="1:31" ht="18" customHeight="1">
      <c r="A13" s="215" t="s">
        <v>503</v>
      </c>
    </row>
    <row r="14" spans="1:31">
      <c r="B14" s="225"/>
      <c r="C14" s="225"/>
      <c r="D14" s="260"/>
      <c r="E14" s="225"/>
      <c r="F14" s="225"/>
    </row>
    <row r="15" spans="1:31">
      <c r="B15" s="225"/>
      <c r="C15" s="225"/>
      <c r="D15" s="225"/>
      <c r="E15" s="225"/>
      <c r="F15" s="225"/>
      <c r="L15" s="261"/>
      <c r="R15" s="262"/>
    </row>
    <row r="16" spans="1:31">
      <c r="B16" s="225"/>
      <c r="C16" s="225"/>
      <c r="D16" s="225"/>
      <c r="E16" s="225"/>
      <c r="F16" s="225"/>
      <c r="I16" s="225"/>
    </row>
    <row r="17" spans="2:6">
      <c r="B17" s="225"/>
      <c r="C17" s="225"/>
      <c r="E17" s="225"/>
      <c r="F17" s="225"/>
    </row>
    <row r="18" spans="2:6">
      <c r="B18" s="225"/>
      <c r="C18" s="225"/>
      <c r="E18" s="225"/>
      <c r="F18" s="225"/>
    </row>
    <row r="19" spans="2:6">
      <c r="E19" s="260"/>
      <c r="F19" s="260"/>
    </row>
    <row r="20" spans="2:6">
      <c r="C20" s="236"/>
    </row>
  </sheetData>
  <sheetProtection formatCells="0" selectLockedCells="1"/>
  <mergeCells count="14">
    <mergeCell ref="E4:G4"/>
    <mergeCell ref="H4:J4"/>
    <mergeCell ref="K4:M4"/>
    <mergeCell ref="N4:P4"/>
    <mergeCell ref="A1:M1"/>
    <mergeCell ref="N1:AE1"/>
    <mergeCell ref="A3:A5"/>
    <mergeCell ref="B3:D4"/>
    <mergeCell ref="E3:M3"/>
    <mergeCell ref="Q3:S4"/>
    <mergeCell ref="T3:V4"/>
    <mergeCell ref="W3:Y4"/>
    <mergeCell ref="Z3:AB4"/>
    <mergeCell ref="AC3:AE4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zoomScaleNormal="100" zoomScaleSheetLayoutView="100" workbookViewId="0">
      <pane xSplit="1" ySplit="5" topLeftCell="B6" activePane="bottomRight" state="frozen"/>
      <selection activeCell="J12" sqref="J12"/>
      <selection pane="topRight" activeCell="J12" sqref="J12"/>
      <selection pane="bottomLeft" activeCell="J12" sqref="J12"/>
      <selection pane="bottomRight" sqref="A1:H1"/>
    </sheetView>
  </sheetViews>
  <sheetFormatPr defaultColWidth="9" defaultRowHeight="12.2"/>
  <cols>
    <col min="1" max="1" width="12.09765625" style="23" customWidth="1"/>
    <col min="2" max="8" width="10.3984375" style="23" customWidth="1"/>
    <col min="9" max="15" width="10.8984375" style="23" customWidth="1"/>
    <col min="16" max="16" width="11" style="23" customWidth="1"/>
    <col min="17" max="16384" width="9" style="23"/>
  </cols>
  <sheetData>
    <row r="1" spans="1:16" ht="18.850000000000001">
      <c r="A1" s="342" t="s">
        <v>484</v>
      </c>
      <c r="B1" s="342"/>
      <c r="C1" s="342"/>
      <c r="D1" s="342"/>
      <c r="E1" s="342"/>
      <c r="F1" s="342"/>
      <c r="G1" s="342"/>
      <c r="H1" s="342"/>
      <c r="I1" s="345" t="s">
        <v>324</v>
      </c>
      <c r="J1" s="345"/>
      <c r="K1" s="345"/>
      <c r="L1" s="345"/>
      <c r="M1" s="345"/>
      <c r="N1" s="345"/>
      <c r="O1" s="345"/>
      <c r="P1" s="345"/>
    </row>
    <row r="2" spans="1:16" ht="18.55" customHeight="1">
      <c r="P2" s="24" t="s">
        <v>421</v>
      </c>
    </row>
    <row r="3" spans="1:16" ht="21.75" customHeight="1">
      <c r="A3" s="343" t="s">
        <v>139</v>
      </c>
      <c r="B3" s="336" t="s">
        <v>140</v>
      </c>
      <c r="C3" s="336" t="s">
        <v>145</v>
      </c>
      <c r="D3" s="336"/>
      <c r="E3" s="336"/>
      <c r="F3" s="337" t="s">
        <v>156</v>
      </c>
      <c r="G3" s="338"/>
      <c r="H3" s="338"/>
      <c r="I3" s="348" t="s">
        <v>155</v>
      </c>
      <c r="J3" s="348"/>
      <c r="K3" s="348"/>
      <c r="L3" s="349"/>
      <c r="M3" s="336" t="s">
        <v>153</v>
      </c>
      <c r="N3" s="336"/>
      <c r="O3" s="336"/>
      <c r="P3" s="346" t="s">
        <v>152</v>
      </c>
    </row>
    <row r="4" spans="1:16" ht="21.75" customHeight="1">
      <c r="A4" s="344"/>
      <c r="B4" s="339"/>
      <c r="C4" s="339" t="s">
        <v>141</v>
      </c>
      <c r="D4" s="339" t="s">
        <v>144</v>
      </c>
      <c r="E4" s="339"/>
      <c r="F4" s="339" t="s">
        <v>141</v>
      </c>
      <c r="G4" s="339" t="s">
        <v>148</v>
      </c>
      <c r="H4" s="341"/>
      <c r="I4" s="107" t="s">
        <v>154</v>
      </c>
      <c r="J4" s="350" t="s">
        <v>322</v>
      </c>
      <c r="K4" s="351"/>
      <c r="L4" s="352"/>
      <c r="M4" s="339" t="s">
        <v>146</v>
      </c>
      <c r="N4" s="339" t="s">
        <v>150</v>
      </c>
      <c r="O4" s="339" t="s">
        <v>151</v>
      </c>
      <c r="P4" s="341"/>
    </row>
    <row r="5" spans="1:16" ht="21.75" customHeight="1">
      <c r="A5" s="344"/>
      <c r="B5" s="340"/>
      <c r="C5" s="340"/>
      <c r="D5" s="108" t="s">
        <v>142</v>
      </c>
      <c r="E5" s="108" t="s">
        <v>143</v>
      </c>
      <c r="F5" s="340"/>
      <c r="G5" s="108" t="s">
        <v>146</v>
      </c>
      <c r="H5" s="108" t="s">
        <v>147</v>
      </c>
      <c r="I5" s="95" t="s">
        <v>149</v>
      </c>
      <c r="J5" s="108" t="s">
        <v>146</v>
      </c>
      <c r="K5" s="108" t="s">
        <v>147</v>
      </c>
      <c r="L5" s="108" t="s">
        <v>149</v>
      </c>
      <c r="M5" s="340"/>
      <c r="N5" s="340"/>
      <c r="O5" s="340"/>
      <c r="P5" s="347"/>
    </row>
    <row r="6" spans="1:16" ht="27.15" customHeight="1">
      <c r="A6" s="96" t="s">
        <v>157</v>
      </c>
      <c r="B6" s="15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7.15" customHeight="1">
      <c r="A7" s="106" t="s">
        <v>509</v>
      </c>
      <c r="B7" s="13">
        <v>52</v>
      </c>
      <c r="C7" s="10">
        <v>879378</v>
      </c>
      <c r="D7" s="10">
        <v>499017</v>
      </c>
      <c r="E7" s="12">
        <v>24.05</v>
      </c>
      <c r="F7" s="10">
        <v>284543</v>
      </c>
      <c r="G7" s="10">
        <v>242989</v>
      </c>
      <c r="H7" s="10">
        <v>241672</v>
      </c>
      <c r="I7" s="10">
        <v>1317</v>
      </c>
      <c r="J7" s="10">
        <v>41554</v>
      </c>
      <c r="K7" s="10">
        <v>41554</v>
      </c>
      <c r="L7" s="10">
        <v>0</v>
      </c>
      <c r="M7" s="10">
        <v>1492</v>
      </c>
      <c r="N7" s="10">
        <v>851</v>
      </c>
      <c r="O7" s="10">
        <v>641</v>
      </c>
      <c r="P7" s="10">
        <v>52</v>
      </c>
    </row>
    <row r="8" spans="1:16" ht="27.15" customHeight="1">
      <c r="A8" s="25" t="s">
        <v>427</v>
      </c>
      <c r="B8" s="13">
        <v>52</v>
      </c>
      <c r="C8" s="10">
        <v>879378</v>
      </c>
      <c r="D8" s="10">
        <v>498830</v>
      </c>
      <c r="E8" s="12">
        <v>24.38</v>
      </c>
      <c r="F8" s="10">
        <v>284474</v>
      </c>
      <c r="G8" s="10">
        <v>242920</v>
      </c>
      <c r="H8" s="10">
        <v>241603</v>
      </c>
      <c r="I8" s="10">
        <v>1317</v>
      </c>
      <c r="J8" s="10">
        <v>41554</v>
      </c>
      <c r="K8" s="10">
        <v>41554</v>
      </c>
      <c r="L8" s="10">
        <v>0</v>
      </c>
      <c r="M8" s="10">
        <v>1505</v>
      </c>
      <c r="N8" s="10">
        <v>850</v>
      </c>
      <c r="O8" s="10">
        <v>655</v>
      </c>
      <c r="P8" s="10">
        <v>51</v>
      </c>
    </row>
    <row r="9" spans="1:16" ht="27.15" customHeight="1">
      <c r="A9" s="25" t="s">
        <v>472</v>
      </c>
      <c r="B9" s="13">
        <v>52</v>
      </c>
      <c r="C9" s="10">
        <v>879378</v>
      </c>
      <c r="D9" s="10">
        <v>496933</v>
      </c>
      <c r="E9" s="12">
        <v>24.79</v>
      </c>
      <c r="F9" s="10">
        <v>284846</v>
      </c>
      <c r="G9" s="10">
        <v>243292</v>
      </c>
      <c r="H9" s="10">
        <v>241638</v>
      </c>
      <c r="I9" s="10">
        <v>1654</v>
      </c>
      <c r="J9" s="10">
        <v>41554</v>
      </c>
      <c r="K9" s="10">
        <v>41554</v>
      </c>
      <c r="L9" s="10">
        <v>0</v>
      </c>
      <c r="M9" s="10">
        <v>1493</v>
      </c>
      <c r="N9" s="10">
        <v>846</v>
      </c>
      <c r="O9" s="10">
        <v>647</v>
      </c>
      <c r="P9" s="10">
        <v>51</v>
      </c>
    </row>
    <row r="10" spans="1:16" ht="27.15" customHeight="1">
      <c r="A10" s="25" t="s">
        <v>473</v>
      </c>
      <c r="B10" s="94">
        <v>52</v>
      </c>
      <c r="C10" s="93">
        <v>879361</v>
      </c>
      <c r="D10" s="93">
        <v>496932</v>
      </c>
      <c r="E10" s="132">
        <v>25.25</v>
      </c>
      <c r="F10" s="93">
        <v>284846</v>
      </c>
      <c r="G10" s="93">
        <v>243292</v>
      </c>
      <c r="H10" s="93">
        <v>241638</v>
      </c>
      <c r="I10" s="93">
        <v>1654</v>
      </c>
      <c r="J10" s="93">
        <v>41554</v>
      </c>
      <c r="K10" s="93">
        <v>41554</v>
      </c>
      <c r="L10" s="20">
        <v>0</v>
      </c>
      <c r="M10" s="93">
        <v>1561</v>
      </c>
      <c r="N10" s="93">
        <v>858</v>
      </c>
      <c r="O10" s="93">
        <v>703</v>
      </c>
      <c r="P10" s="93">
        <v>51</v>
      </c>
    </row>
    <row r="11" spans="1:16" ht="27.15" customHeight="1">
      <c r="A11" s="83" t="s">
        <v>510</v>
      </c>
      <c r="B11" s="109">
        <v>52</v>
      </c>
      <c r="C11" s="97">
        <v>879361</v>
      </c>
      <c r="D11" s="97">
        <v>496932</v>
      </c>
      <c r="E11" s="110">
        <v>26.03</v>
      </c>
      <c r="F11" s="97">
        <v>284846</v>
      </c>
      <c r="G11" s="97">
        <v>243292</v>
      </c>
      <c r="H11" s="97">
        <v>241638</v>
      </c>
      <c r="I11" s="97">
        <v>1654</v>
      </c>
      <c r="J11" s="97">
        <v>41554</v>
      </c>
      <c r="K11" s="97">
        <v>41554</v>
      </c>
      <c r="L11" s="111">
        <v>0</v>
      </c>
      <c r="M11" s="97">
        <v>1517</v>
      </c>
      <c r="N11" s="97">
        <v>857</v>
      </c>
      <c r="O11" s="97">
        <v>660</v>
      </c>
      <c r="P11" s="97">
        <v>50</v>
      </c>
    </row>
    <row r="12" spans="1:16" ht="27.15" customHeight="1">
      <c r="A12" s="83" t="s">
        <v>158</v>
      </c>
      <c r="B12" s="13"/>
      <c r="C12" s="10"/>
      <c r="D12" s="10"/>
      <c r="E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27.15" customHeight="1">
      <c r="A13" s="106" t="s">
        <v>509</v>
      </c>
      <c r="B13" s="13">
        <v>22</v>
      </c>
      <c r="C13" s="10">
        <v>549334</v>
      </c>
      <c r="D13" s="10">
        <v>323297</v>
      </c>
      <c r="E13" s="12">
        <v>31.31</v>
      </c>
      <c r="F13" s="10">
        <v>156245</v>
      </c>
      <c r="G13" s="10">
        <v>130759</v>
      </c>
      <c r="H13" s="10">
        <v>130496</v>
      </c>
      <c r="I13" s="10">
        <v>263</v>
      </c>
      <c r="J13" s="10">
        <v>25486</v>
      </c>
      <c r="K13" s="10">
        <v>25486</v>
      </c>
      <c r="L13" s="10">
        <v>0</v>
      </c>
      <c r="M13" s="10">
        <v>810</v>
      </c>
      <c r="N13" s="10">
        <v>355</v>
      </c>
      <c r="O13" s="10">
        <v>455</v>
      </c>
      <c r="P13" s="10">
        <v>21</v>
      </c>
    </row>
    <row r="14" spans="1:16" ht="27.15" customHeight="1">
      <c r="A14" s="25" t="s">
        <v>427</v>
      </c>
      <c r="B14" s="13">
        <v>22</v>
      </c>
      <c r="C14" s="10">
        <v>549334</v>
      </c>
      <c r="D14" s="10">
        <v>323297</v>
      </c>
      <c r="E14" s="12">
        <v>31.13</v>
      </c>
      <c r="F14" s="10">
        <v>156245</v>
      </c>
      <c r="G14" s="10">
        <v>130759</v>
      </c>
      <c r="H14" s="10">
        <v>130496</v>
      </c>
      <c r="I14" s="10">
        <v>263</v>
      </c>
      <c r="J14" s="10">
        <v>25486</v>
      </c>
      <c r="K14" s="10">
        <v>25486</v>
      </c>
      <c r="L14" s="10">
        <v>0</v>
      </c>
      <c r="M14" s="10">
        <v>814</v>
      </c>
      <c r="N14" s="10">
        <v>364</v>
      </c>
      <c r="O14" s="10">
        <v>450</v>
      </c>
      <c r="P14" s="10">
        <v>21</v>
      </c>
    </row>
    <row r="15" spans="1:16" ht="27.15" customHeight="1">
      <c r="A15" s="25" t="s">
        <v>472</v>
      </c>
      <c r="B15" s="13">
        <v>22</v>
      </c>
      <c r="C15" s="10">
        <v>549334</v>
      </c>
      <c r="D15" s="10">
        <v>323297</v>
      </c>
      <c r="E15" s="12">
        <v>30.99</v>
      </c>
      <c r="F15" s="10">
        <v>156245</v>
      </c>
      <c r="G15" s="10">
        <v>130759</v>
      </c>
      <c r="H15" s="10">
        <v>130496</v>
      </c>
      <c r="I15" s="10">
        <v>263</v>
      </c>
      <c r="J15" s="10">
        <v>25486</v>
      </c>
      <c r="K15" s="10">
        <v>25486</v>
      </c>
      <c r="L15" s="10">
        <v>0</v>
      </c>
      <c r="M15" s="10">
        <v>817</v>
      </c>
      <c r="N15" s="10">
        <v>368</v>
      </c>
      <c r="O15" s="10">
        <v>449</v>
      </c>
      <c r="P15" s="10">
        <v>21</v>
      </c>
    </row>
    <row r="16" spans="1:16" ht="27.15" customHeight="1">
      <c r="A16" s="25" t="s">
        <v>473</v>
      </c>
      <c r="B16" s="94">
        <v>22</v>
      </c>
      <c r="C16" s="93">
        <v>544671</v>
      </c>
      <c r="D16" s="93">
        <v>324747</v>
      </c>
      <c r="E16" s="132">
        <v>31.61</v>
      </c>
      <c r="F16" s="93">
        <v>156248</v>
      </c>
      <c r="G16" s="93">
        <v>130762</v>
      </c>
      <c r="H16" s="93">
        <v>130499</v>
      </c>
      <c r="I16" s="93">
        <v>263</v>
      </c>
      <c r="J16" s="93">
        <v>25486</v>
      </c>
      <c r="K16" s="93">
        <v>25486</v>
      </c>
      <c r="L16" s="20">
        <v>0</v>
      </c>
      <c r="M16" s="93">
        <v>834</v>
      </c>
      <c r="N16" s="93">
        <v>363</v>
      </c>
      <c r="O16" s="93">
        <v>471</v>
      </c>
      <c r="P16" s="93">
        <v>21</v>
      </c>
    </row>
    <row r="17" spans="1:16" ht="27.15" customHeight="1">
      <c r="A17" s="105" t="s">
        <v>510</v>
      </c>
      <c r="B17" s="171">
        <v>22</v>
      </c>
      <c r="C17" s="98">
        <v>544671</v>
      </c>
      <c r="D17" s="98">
        <v>324747</v>
      </c>
      <c r="E17" s="172">
        <v>31.53</v>
      </c>
      <c r="F17" s="98">
        <v>156248</v>
      </c>
      <c r="G17" s="98">
        <v>130762</v>
      </c>
      <c r="H17" s="98">
        <v>130499</v>
      </c>
      <c r="I17" s="98">
        <v>263</v>
      </c>
      <c r="J17" s="98">
        <v>25486</v>
      </c>
      <c r="K17" s="98">
        <v>25486</v>
      </c>
      <c r="L17" s="170">
        <v>0</v>
      </c>
      <c r="M17" s="98">
        <v>821</v>
      </c>
      <c r="N17" s="98">
        <v>372</v>
      </c>
      <c r="O17" s="98">
        <v>449</v>
      </c>
      <c r="P17" s="98">
        <v>21</v>
      </c>
    </row>
    <row r="18" spans="1:16" ht="18" customHeight="1">
      <c r="A18" s="70" t="s">
        <v>327</v>
      </c>
    </row>
    <row r="19" spans="1:16" ht="18" customHeight="1">
      <c r="A19" s="23" t="s">
        <v>363</v>
      </c>
    </row>
  </sheetData>
  <sheetProtection formatCells="0" selectLockedCells="1"/>
  <protectedRanges>
    <protectedRange sqref="L7:L9 B13:P15" name="範囲2"/>
    <protectedRange sqref="L10:L11" name="範囲2_1"/>
    <protectedRange sqref="B10:K11 M10:P11" name="範囲1_1"/>
    <protectedRange sqref="L16:L17" name="範囲2_2"/>
    <protectedRange sqref="B16:K17 M16:P17" name="範囲1_2"/>
  </protectedRanges>
  <mergeCells count="17">
    <mergeCell ref="I1:P1"/>
    <mergeCell ref="O4:O5"/>
    <mergeCell ref="P3:P5"/>
    <mergeCell ref="M3:O3"/>
    <mergeCell ref="I3:L3"/>
    <mergeCell ref="N4:N5"/>
    <mergeCell ref="J4:L4"/>
    <mergeCell ref="M4:M5"/>
    <mergeCell ref="C3:E3"/>
    <mergeCell ref="F3:H3"/>
    <mergeCell ref="F4:F5"/>
    <mergeCell ref="G4:H4"/>
    <mergeCell ref="A1:H1"/>
    <mergeCell ref="A3:A5"/>
    <mergeCell ref="B3:B5"/>
    <mergeCell ref="C4:C5"/>
    <mergeCell ref="D4:E4"/>
  </mergeCells>
  <phoneticPr fontId="2"/>
  <pageMargins left="0.78740157480314965" right="0.78740157480314965" top="0.86614173228346458" bottom="0.6692913385826772" header="0.51181102362204722" footer="0.51181102362204722"/>
  <pageSetup paperSize="9" scale="99" orientation="portrait" r:id="rId1"/>
  <headerFooter alignWithMargins="0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3"/>
  <sheetViews>
    <sheetView showGridLines="0" zoomScaleNormal="100" zoomScaleSheetLayoutView="68" workbookViewId="0">
      <selection sqref="A1:K1"/>
    </sheetView>
  </sheetViews>
  <sheetFormatPr defaultColWidth="9" defaultRowHeight="12.2"/>
  <cols>
    <col min="1" max="1" width="1.09765625" style="23" customWidth="1"/>
    <col min="2" max="2" width="12.3984375" style="23" customWidth="1"/>
    <col min="3" max="3" width="1.19921875" style="23" customWidth="1"/>
    <col min="4" max="11" width="9" style="23"/>
    <col min="12" max="21" width="8.3984375" style="23" customWidth="1"/>
    <col min="22" max="16384" width="9" style="23"/>
  </cols>
  <sheetData>
    <row r="1" spans="1:21" ht="18.850000000000001">
      <c r="A1" s="342" t="s">
        <v>422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5" t="s">
        <v>174</v>
      </c>
      <c r="M1" s="345"/>
      <c r="N1" s="345"/>
      <c r="O1" s="345"/>
      <c r="P1" s="345"/>
      <c r="Q1" s="345"/>
      <c r="R1" s="345"/>
      <c r="S1" s="345"/>
      <c r="T1" s="345"/>
      <c r="U1" s="345"/>
    </row>
    <row r="2" spans="1:21" ht="18.55" customHeight="1">
      <c r="U2" s="24" t="s">
        <v>423</v>
      </c>
    </row>
    <row r="3" spans="1:21" ht="20.25" customHeight="1">
      <c r="A3" s="343" t="s">
        <v>165</v>
      </c>
      <c r="B3" s="343"/>
      <c r="C3" s="353"/>
      <c r="D3" s="337" t="s">
        <v>169</v>
      </c>
      <c r="E3" s="338"/>
      <c r="F3" s="338"/>
      <c r="G3" s="338"/>
      <c r="H3" s="338"/>
      <c r="I3" s="338"/>
      <c r="J3" s="338"/>
      <c r="K3" s="338"/>
      <c r="L3" s="358" t="s">
        <v>170</v>
      </c>
      <c r="M3" s="358"/>
      <c r="N3" s="358"/>
      <c r="O3" s="359"/>
      <c r="P3" s="336" t="s">
        <v>168</v>
      </c>
      <c r="Q3" s="336"/>
      <c r="R3" s="336"/>
      <c r="S3" s="336"/>
      <c r="T3" s="336"/>
      <c r="U3" s="357"/>
    </row>
    <row r="4" spans="1:21" ht="20.25" customHeight="1">
      <c r="A4" s="344"/>
      <c r="B4" s="344"/>
      <c r="C4" s="354"/>
      <c r="D4" s="339" t="s">
        <v>161</v>
      </c>
      <c r="E4" s="339"/>
      <c r="F4" s="339" t="s">
        <v>162</v>
      </c>
      <c r="G4" s="339"/>
      <c r="H4" s="339" t="s">
        <v>163</v>
      </c>
      <c r="I4" s="339"/>
      <c r="J4" s="339" t="s">
        <v>164</v>
      </c>
      <c r="K4" s="339"/>
      <c r="L4" s="360" t="s">
        <v>166</v>
      </c>
      <c r="M4" s="339"/>
      <c r="N4" s="339" t="s">
        <v>167</v>
      </c>
      <c r="O4" s="339"/>
      <c r="P4" s="339" t="s">
        <v>161</v>
      </c>
      <c r="Q4" s="339"/>
      <c r="R4" s="339" t="s">
        <v>162</v>
      </c>
      <c r="S4" s="339"/>
      <c r="T4" s="339" t="s">
        <v>163</v>
      </c>
      <c r="U4" s="341"/>
    </row>
    <row r="5" spans="1:21" ht="20.25" customHeight="1">
      <c r="A5" s="355"/>
      <c r="B5" s="355"/>
      <c r="C5" s="356"/>
      <c r="D5" s="157" t="s">
        <v>159</v>
      </c>
      <c r="E5" s="157" t="s">
        <v>160</v>
      </c>
      <c r="F5" s="157" t="s">
        <v>159</v>
      </c>
      <c r="G5" s="157" t="s">
        <v>160</v>
      </c>
      <c r="H5" s="157" t="s">
        <v>159</v>
      </c>
      <c r="I5" s="157" t="s">
        <v>160</v>
      </c>
      <c r="J5" s="157" t="s">
        <v>159</v>
      </c>
      <c r="K5" s="157" t="s">
        <v>160</v>
      </c>
      <c r="L5" s="158" t="s">
        <v>159</v>
      </c>
      <c r="M5" s="157" t="s">
        <v>160</v>
      </c>
      <c r="N5" s="157" t="s">
        <v>159</v>
      </c>
      <c r="O5" s="157" t="s">
        <v>160</v>
      </c>
      <c r="P5" s="157" t="s">
        <v>159</v>
      </c>
      <c r="Q5" s="157" t="s">
        <v>160</v>
      </c>
      <c r="R5" s="157" t="s">
        <v>159</v>
      </c>
      <c r="S5" s="157" t="s">
        <v>160</v>
      </c>
      <c r="T5" s="157" t="s">
        <v>159</v>
      </c>
      <c r="U5" s="159" t="s">
        <v>160</v>
      </c>
    </row>
    <row r="6" spans="1:21" ht="25.9" customHeight="1">
      <c r="B6" s="84" t="s">
        <v>171</v>
      </c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5.9" customHeight="1">
      <c r="B7" s="106" t="s">
        <v>511</v>
      </c>
      <c r="D7" s="14">
        <v>116.87</v>
      </c>
      <c r="E7" s="11">
        <v>116.05</v>
      </c>
      <c r="F7" s="11">
        <v>122.94</v>
      </c>
      <c r="G7" s="11">
        <v>121.93</v>
      </c>
      <c r="H7" s="11">
        <v>128.55000000000001</v>
      </c>
      <c r="I7" s="11">
        <v>127.7</v>
      </c>
      <c r="J7" s="11">
        <v>133.68</v>
      </c>
      <c r="K7" s="11">
        <v>134.13</v>
      </c>
      <c r="L7" s="11">
        <v>139.34</v>
      </c>
      <c r="M7" s="11">
        <v>140.87</v>
      </c>
      <c r="N7" s="11">
        <v>145.81</v>
      </c>
      <c r="O7" s="11">
        <v>147.38999999999999</v>
      </c>
      <c r="P7" s="11">
        <v>153.4</v>
      </c>
      <c r="Q7" s="11">
        <v>151.91999999999999</v>
      </c>
      <c r="R7" s="11">
        <v>160.22</v>
      </c>
      <c r="S7" s="11">
        <v>154.84</v>
      </c>
      <c r="T7" s="11">
        <v>165.34</v>
      </c>
      <c r="U7" s="11">
        <v>156.27000000000001</v>
      </c>
    </row>
    <row r="8" spans="1:21" ht="25.9" customHeight="1">
      <c r="B8" s="70" t="s">
        <v>468</v>
      </c>
      <c r="D8" s="14">
        <v>116.2</v>
      </c>
      <c r="E8" s="11">
        <v>115.3</v>
      </c>
      <c r="F8" s="11">
        <v>122.2</v>
      </c>
      <c r="G8" s="11">
        <v>121.2</v>
      </c>
      <c r="H8" s="11">
        <v>127.9</v>
      </c>
      <c r="I8" s="11">
        <v>127.3</v>
      </c>
      <c r="J8" s="11">
        <v>133.30000000000001</v>
      </c>
      <c r="K8" s="11">
        <v>133.5</v>
      </c>
      <c r="L8" s="11">
        <v>138.5</v>
      </c>
      <c r="M8" s="11">
        <v>140.4</v>
      </c>
      <c r="N8" s="11">
        <v>145.30000000000001</v>
      </c>
      <c r="O8" s="11">
        <v>146.69999999999999</v>
      </c>
      <c r="P8" s="11">
        <v>152.9</v>
      </c>
      <c r="Q8" s="11">
        <v>151.80000000000001</v>
      </c>
      <c r="R8" s="11">
        <v>160.1</v>
      </c>
      <c r="S8" s="11">
        <v>154.4</v>
      </c>
      <c r="T8" s="11">
        <v>165.1</v>
      </c>
      <c r="U8" s="11">
        <v>156.19999999999999</v>
      </c>
    </row>
    <row r="9" spans="1:21" ht="25.9" customHeight="1">
      <c r="B9" s="70" t="s">
        <v>469</v>
      </c>
      <c r="D9" s="14">
        <v>116.47</v>
      </c>
      <c r="E9" s="11">
        <v>115.69</v>
      </c>
      <c r="F9" s="11">
        <v>122.3</v>
      </c>
      <c r="G9" s="11">
        <v>121.39</v>
      </c>
      <c r="H9" s="11">
        <v>127.93</v>
      </c>
      <c r="I9" s="11">
        <v>127.35</v>
      </c>
      <c r="J9" s="11">
        <v>133.38999999999999</v>
      </c>
      <c r="K9" s="11">
        <v>133.85</v>
      </c>
      <c r="L9" s="11">
        <v>138.94999999999999</v>
      </c>
      <c r="M9" s="11">
        <v>140.61000000000001</v>
      </c>
      <c r="N9" s="11">
        <v>145.19</v>
      </c>
      <c r="O9" s="11">
        <v>147.15</v>
      </c>
      <c r="P9" s="11">
        <v>153.33000000000001</v>
      </c>
      <c r="Q9" s="11">
        <v>151.66</v>
      </c>
      <c r="R9" s="11">
        <v>160.41</v>
      </c>
      <c r="S9" s="11">
        <v>154.63</v>
      </c>
      <c r="T9" s="11">
        <v>165.3</v>
      </c>
      <c r="U9" s="11">
        <v>156.06</v>
      </c>
    </row>
    <row r="10" spans="1:21" ht="25.9" customHeight="1">
      <c r="B10" s="70" t="s">
        <v>474</v>
      </c>
      <c r="D10" s="134">
        <v>116.5</v>
      </c>
      <c r="E10" s="131">
        <v>115.4</v>
      </c>
      <c r="F10" s="131">
        <v>122.4</v>
      </c>
      <c r="G10" s="131">
        <v>121.7</v>
      </c>
      <c r="H10" s="131">
        <v>128</v>
      </c>
      <c r="I10" s="131">
        <v>127.3</v>
      </c>
      <c r="J10" s="131">
        <v>133.4</v>
      </c>
      <c r="K10" s="131">
        <v>133.6</v>
      </c>
      <c r="L10" s="131">
        <v>139</v>
      </c>
      <c r="M10" s="131">
        <v>140.80000000000001</v>
      </c>
      <c r="N10" s="131">
        <v>145.30000000000001</v>
      </c>
      <c r="O10" s="131">
        <v>147</v>
      </c>
      <c r="P10" s="131">
        <v>153</v>
      </c>
      <c r="Q10" s="131">
        <v>151.80000000000001</v>
      </c>
      <c r="R10" s="131">
        <v>160.4</v>
      </c>
      <c r="S10" s="131">
        <v>154.4</v>
      </c>
      <c r="T10" s="131">
        <v>165.4</v>
      </c>
      <c r="U10" s="131">
        <v>156.19999999999999</v>
      </c>
    </row>
    <row r="11" spans="1:21" ht="25.9" customHeight="1">
      <c r="B11" s="103" t="s">
        <v>512</v>
      </c>
      <c r="C11" s="84"/>
      <c r="D11" s="173">
        <v>116</v>
      </c>
      <c r="E11" s="174">
        <v>115.2</v>
      </c>
      <c r="F11" s="174">
        <v>122.4</v>
      </c>
      <c r="G11" s="174">
        <v>121.2</v>
      </c>
      <c r="H11" s="174">
        <v>128</v>
      </c>
      <c r="I11" s="174">
        <v>127.4</v>
      </c>
      <c r="J11" s="174">
        <v>133.4</v>
      </c>
      <c r="K11" s="174">
        <v>133.5</v>
      </c>
      <c r="L11" s="174">
        <v>138.80000000000001</v>
      </c>
      <c r="M11" s="174">
        <v>140.30000000000001</v>
      </c>
      <c r="N11" s="174">
        <v>145.30000000000001</v>
      </c>
      <c r="O11" s="174">
        <v>147.19999999999999</v>
      </c>
      <c r="P11" s="174">
        <v>153.4</v>
      </c>
      <c r="Q11" s="174">
        <v>152</v>
      </c>
      <c r="R11" s="174">
        <v>160.19999999999999</v>
      </c>
      <c r="S11" s="174">
        <v>154.6</v>
      </c>
      <c r="T11" s="174">
        <v>165.4</v>
      </c>
      <c r="U11" s="174">
        <v>155.80000000000001</v>
      </c>
    </row>
    <row r="12" spans="1:21" ht="25.9" customHeight="1">
      <c r="B12" s="24" t="s">
        <v>513</v>
      </c>
      <c r="D12" s="134">
        <v>116.7</v>
      </c>
      <c r="E12" s="131">
        <v>115.8</v>
      </c>
      <c r="F12" s="131">
        <v>122.6</v>
      </c>
      <c r="G12" s="131">
        <v>121.8</v>
      </c>
      <c r="H12" s="131">
        <v>128.5</v>
      </c>
      <c r="I12" s="131">
        <v>127.7</v>
      </c>
      <c r="J12" s="131">
        <v>134</v>
      </c>
      <c r="K12" s="131">
        <v>134.1</v>
      </c>
      <c r="L12" s="131">
        <v>139.69999999999999</v>
      </c>
      <c r="M12" s="131">
        <v>141.1</v>
      </c>
      <c r="N12" s="131">
        <v>146</v>
      </c>
      <c r="O12" s="131">
        <v>147.80000000000001</v>
      </c>
      <c r="P12" s="131">
        <v>154</v>
      </c>
      <c r="Q12" s="131">
        <v>152.30000000000001</v>
      </c>
      <c r="R12" s="131">
        <v>161.1</v>
      </c>
      <c r="S12" s="131">
        <v>155</v>
      </c>
      <c r="T12" s="131">
        <v>166.1</v>
      </c>
      <c r="U12" s="131">
        <v>156.4</v>
      </c>
    </row>
    <row r="13" spans="1:21" ht="25.9" customHeight="1">
      <c r="B13" s="24" t="s">
        <v>514</v>
      </c>
      <c r="D13" s="134">
        <v>116.1</v>
      </c>
      <c r="E13" s="131">
        <v>115.5</v>
      </c>
      <c r="F13" s="131">
        <v>122.2</v>
      </c>
      <c r="G13" s="131">
        <v>121.5</v>
      </c>
      <c r="H13" s="131">
        <v>128.19999999999999</v>
      </c>
      <c r="I13" s="131">
        <v>126.9</v>
      </c>
      <c r="J13" s="131">
        <v>134</v>
      </c>
      <c r="K13" s="131">
        <v>133.4</v>
      </c>
      <c r="L13" s="131">
        <v>139</v>
      </c>
      <c r="M13" s="131">
        <v>140.5</v>
      </c>
      <c r="N13" s="131">
        <v>145.30000000000001</v>
      </c>
      <c r="O13" s="131">
        <v>147.19999999999999</v>
      </c>
      <c r="P13" s="131">
        <v>153.6</v>
      </c>
      <c r="Q13" s="131">
        <v>151.9</v>
      </c>
      <c r="R13" s="131">
        <v>160.69999999999999</v>
      </c>
      <c r="S13" s="131">
        <v>154.6</v>
      </c>
      <c r="T13" s="131">
        <v>165.4</v>
      </c>
      <c r="U13" s="131">
        <v>156</v>
      </c>
    </row>
    <row r="14" spans="1:21" ht="25.9" customHeight="1">
      <c r="D14" s="1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25.9" customHeight="1">
      <c r="B15" s="84" t="s">
        <v>172</v>
      </c>
      <c r="D15" s="14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25.9" customHeight="1">
      <c r="B16" s="106" t="s">
        <v>511</v>
      </c>
      <c r="D16" s="14">
        <v>21.75</v>
      </c>
      <c r="E16" s="11">
        <v>21.32</v>
      </c>
      <c r="F16" s="11">
        <v>24.8</v>
      </c>
      <c r="G16" s="11">
        <v>24.09</v>
      </c>
      <c r="H16" s="11">
        <v>28.31</v>
      </c>
      <c r="I16" s="11">
        <v>27.14</v>
      </c>
      <c r="J16" s="11">
        <v>31.77</v>
      </c>
      <c r="K16" s="11">
        <v>31.06</v>
      </c>
      <c r="L16" s="11">
        <v>35.74</v>
      </c>
      <c r="M16" s="11">
        <v>35.1</v>
      </c>
      <c r="N16" s="11">
        <v>40.020000000000003</v>
      </c>
      <c r="O16" s="11">
        <v>40.119999999999997</v>
      </c>
      <c r="P16" s="11">
        <v>45.36</v>
      </c>
      <c r="Q16" s="11">
        <v>44.68</v>
      </c>
      <c r="R16" s="11">
        <v>50.18</v>
      </c>
      <c r="S16" s="11">
        <v>47.85</v>
      </c>
      <c r="T16" s="11">
        <v>55.01</v>
      </c>
      <c r="U16" s="11">
        <v>50.03</v>
      </c>
    </row>
    <row r="17" spans="1:21" ht="25.9" customHeight="1">
      <c r="B17" s="70" t="s">
        <v>468</v>
      </c>
      <c r="D17" s="14">
        <v>21.6</v>
      </c>
      <c r="E17" s="11">
        <v>21.2</v>
      </c>
      <c r="F17" s="11">
        <v>24.4</v>
      </c>
      <c r="G17" s="11">
        <v>23.8</v>
      </c>
      <c r="H17" s="11">
        <v>27.7</v>
      </c>
      <c r="I17" s="11">
        <v>26.9</v>
      </c>
      <c r="J17" s="11">
        <v>31.2</v>
      </c>
      <c r="K17" s="11">
        <v>30.4</v>
      </c>
      <c r="L17" s="11">
        <v>34.799999999999997</v>
      </c>
      <c r="M17" s="11">
        <v>34.9</v>
      </c>
      <c r="N17" s="11">
        <v>39.6</v>
      </c>
      <c r="O17" s="11">
        <v>39.700000000000003</v>
      </c>
      <c r="P17" s="11">
        <v>44.4</v>
      </c>
      <c r="Q17" s="11">
        <v>44.2</v>
      </c>
      <c r="R17" s="11">
        <v>50.4</v>
      </c>
      <c r="S17" s="11">
        <v>47.9</v>
      </c>
      <c r="T17" s="11">
        <v>54.3</v>
      </c>
      <c r="U17" s="11">
        <v>50.1</v>
      </c>
    </row>
    <row r="18" spans="1:21" ht="25.9" customHeight="1">
      <c r="B18" s="70" t="s">
        <v>469</v>
      </c>
      <c r="D18" s="14">
        <v>21.72</v>
      </c>
      <c r="E18" s="11">
        <v>21.32</v>
      </c>
      <c r="F18" s="11">
        <v>24.56</v>
      </c>
      <c r="G18" s="11">
        <v>23.9</v>
      </c>
      <c r="H18" s="11">
        <v>27.75</v>
      </c>
      <c r="I18" s="11">
        <v>27.05</v>
      </c>
      <c r="J18" s="11">
        <v>31.36</v>
      </c>
      <c r="K18" s="11">
        <v>30.69</v>
      </c>
      <c r="L18" s="11">
        <v>35.21</v>
      </c>
      <c r="M18" s="11">
        <v>35</v>
      </c>
      <c r="N18" s="11">
        <v>39.64</v>
      </c>
      <c r="O18" s="11">
        <v>40.229999999999997</v>
      </c>
      <c r="P18" s="11">
        <v>45.32</v>
      </c>
      <c r="Q18" s="11">
        <v>44.14</v>
      </c>
      <c r="R18" s="11">
        <v>50.47</v>
      </c>
      <c r="S18" s="11">
        <v>48</v>
      </c>
      <c r="T18" s="11">
        <v>55.28</v>
      </c>
      <c r="U18" s="11">
        <v>50.43</v>
      </c>
    </row>
    <row r="19" spans="1:21" ht="25.9" customHeight="1">
      <c r="B19" s="70" t="s">
        <v>474</v>
      </c>
      <c r="D19" s="134">
        <v>21.7</v>
      </c>
      <c r="E19" s="131">
        <v>21</v>
      </c>
      <c r="F19" s="131">
        <v>24.5</v>
      </c>
      <c r="G19" s="131">
        <v>24</v>
      </c>
      <c r="H19" s="131">
        <v>27.8</v>
      </c>
      <c r="I19" s="131">
        <v>27.1</v>
      </c>
      <c r="J19" s="131">
        <v>31.2</v>
      </c>
      <c r="K19" s="131">
        <v>30.7</v>
      </c>
      <c r="L19" s="131">
        <v>35</v>
      </c>
      <c r="M19" s="131">
        <v>34.9</v>
      </c>
      <c r="N19" s="131">
        <v>39.799999999999997</v>
      </c>
      <c r="O19" s="131">
        <v>39.9</v>
      </c>
      <c r="P19" s="131">
        <v>44.9</v>
      </c>
      <c r="Q19" s="131">
        <v>44.5</v>
      </c>
      <c r="R19" s="131">
        <v>50.8</v>
      </c>
      <c r="S19" s="131">
        <v>47.5</v>
      </c>
      <c r="T19" s="131">
        <v>54.6</v>
      </c>
      <c r="U19" s="131">
        <v>50.1</v>
      </c>
    </row>
    <row r="20" spans="1:21" ht="25.9" customHeight="1">
      <c r="B20" s="103" t="s">
        <v>512</v>
      </c>
      <c r="C20" s="84"/>
      <c r="D20" s="173">
        <v>21.3</v>
      </c>
      <c r="E20" s="174">
        <v>21</v>
      </c>
      <c r="F20" s="174">
        <v>24.4</v>
      </c>
      <c r="G20" s="174">
        <v>23.5</v>
      </c>
      <c r="H20" s="174">
        <v>27.7</v>
      </c>
      <c r="I20" s="174">
        <v>27</v>
      </c>
      <c r="J20" s="174">
        <v>31.2</v>
      </c>
      <c r="K20" s="174">
        <v>30.6</v>
      </c>
      <c r="L20" s="174">
        <v>34.799999999999997</v>
      </c>
      <c r="M20" s="174">
        <v>34.9</v>
      </c>
      <c r="N20" s="174">
        <v>39.4</v>
      </c>
      <c r="O20" s="174">
        <v>39.6</v>
      </c>
      <c r="P20" s="174">
        <v>45.1</v>
      </c>
      <c r="Q20" s="174">
        <v>44.2</v>
      </c>
      <c r="R20" s="174">
        <v>50.4</v>
      </c>
      <c r="S20" s="174">
        <v>47.8</v>
      </c>
      <c r="T20" s="174">
        <v>55.3</v>
      </c>
      <c r="U20" s="174">
        <v>49.7</v>
      </c>
    </row>
    <row r="21" spans="1:21" ht="25.9" customHeight="1">
      <c r="B21" s="24" t="s">
        <v>513</v>
      </c>
      <c r="D21" s="134">
        <v>21.4</v>
      </c>
      <c r="E21" s="131">
        <v>21</v>
      </c>
      <c r="F21" s="131">
        <v>24.2</v>
      </c>
      <c r="G21" s="131">
        <v>23.7</v>
      </c>
      <c r="H21" s="131">
        <v>27.6</v>
      </c>
      <c r="I21" s="131">
        <v>26.9</v>
      </c>
      <c r="J21" s="131">
        <v>31.2</v>
      </c>
      <c r="K21" s="131">
        <v>30.5</v>
      </c>
      <c r="L21" s="131">
        <v>35.200000000000003</v>
      </c>
      <c r="M21" s="131">
        <v>35</v>
      </c>
      <c r="N21" s="131">
        <v>39.6</v>
      </c>
      <c r="O21" s="131">
        <v>40.1</v>
      </c>
      <c r="P21" s="131">
        <v>45.3</v>
      </c>
      <c r="Q21" s="131">
        <v>44.4</v>
      </c>
      <c r="R21" s="131">
        <v>50.5</v>
      </c>
      <c r="S21" s="131">
        <v>47.5</v>
      </c>
      <c r="T21" s="131">
        <v>55</v>
      </c>
      <c r="U21" s="131">
        <v>49.6</v>
      </c>
    </row>
    <row r="22" spans="1:21" ht="25.9" customHeight="1">
      <c r="B22" s="133" t="s">
        <v>514</v>
      </c>
      <c r="C22" s="28"/>
      <c r="D22" s="175">
        <v>20.8</v>
      </c>
      <c r="E22" s="176">
        <v>20.7</v>
      </c>
      <c r="F22" s="176">
        <v>24</v>
      </c>
      <c r="G22" s="176">
        <v>23.4</v>
      </c>
      <c r="H22" s="176">
        <v>27.2</v>
      </c>
      <c r="I22" s="176">
        <v>26.1</v>
      </c>
      <c r="J22" s="176">
        <v>31</v>
      </c>
      <c r="K22" s="176">
        <v>29.8</v>
      </c>
      <c r="L22" s="176">
        <v>34.200000000000003</v>
      </c>
      <c r="M22" s="176">
        <v>34.200000000000003</v>
      </c>
      <c r="N22" s="176">
        <v>38.5</v>
      </c>
      <c r="O22" s="176">
        <v>39.200000000000003</v>
      </c>
      <c r="P22" s="176">
        <v>44.7</v>
      </c>
      <c r="Q22" s="176">
        <v>43.6</v>
      </c>
      <c r="R22" s="176">
        <v>50.1</v>
      </c>
      <c r="S22" s="176">
        <v>47.2</v>
      </c>
      <c r="T22" s="176">
        <v>54.3</v>
      </c>
      <c r="U22" s="176">
        <v>49.2</v>
      </c>
    </row>
    <row r="23" spans="1:21" ht="18" customHeight="1">
      <c r="A23" s="23" t="s">
        <v>173</v>
      </c>
    </row>
  </sheetData>
  <sheetProtection formatCells="0" selectLockedCells="1"/>
  <mergeCells count="15">
    <mergeCell ref="A1:K1"/>
    <mergeCell ref="L1:U1"/>
    <mergeCell ref="A3:C5"/>
    <mergeCell ref="J4:K4"/>
    <mergeCell ref="D4:E4"/>
    <mergeCell ref="F4:G4"/>
    <mergeCell ref="H4:I4"/>
    <mergeCell ref="T4:U4"/>
    <mergeCell ref="P3:U3"/>
    <mergeCell ref="D3:K3"/>
    <mergeCell ref="R4:S4"/>
    <mergeCell ref="L3:O3"/>
    <mergeCell ref="L4:M4"/>
    <mergeCell ref="N4:O4"/>
    <mergeCell ref="P4:Q4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colBreaks count="1" manualBreakCount="1">
    <brk id="11" min="19" max="2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DE07-C5DB-4E25-AB70-3C976B59A08A}">
  <dimension ref="A1:T20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defaultColWidth="9" defaultRowHeight="12.2"/>
  <cols>
    <col min="1" max="1" width="10.3984375" style="215" customWidth="1"/>
    <col min="2" max="20" width="8.3984375" style="215" customWidth="1"/>
    <col min="21" max="16384" width="9" style="215"/>
  </cols>
  <sheetData>
    <row r="1" spans="1:20" ht="18.850000000000001">
      <c r="A1" s="310" t="s">
        <v>424</v>
      </c>
      <c r="B1" s="310"/>
      <c r="C1" s="310"/>
      <c r="D1" s="310"/>
      <c r="E1" s="310"/>
      <c r="F1" s="310"/>
      <c r="G1" s="310"/>
      <c r="H1" s="310"/>
      <c r="I1" s="310"/>
      <c r="J1" s="310"/>
      <c r="K1" s="313" t="s">
        <v>247</v>
      </c>
      <c r="L1" s="313"/>
      <c r="M1" s="313"/>
      <c r="N1" s="313"/>
      <c r="O1" s="313"/>
      <c r="P1" s="313"/>
      <c r="Q1" s="313"/>
      <c r="R1" s="313"/>
      <c r="S1" s="313"/>
      <c r="T1" s="313"/>
    </row>
    <row r="2" spans="1:20" ht="18.55" customHeight="1">
      <c r="T2" s="216" t="s">
        <v>415</v>
      </c>
    </row>
    <row r="3" spans="1:20" ht="21.75" customHeight="1">
      <c r="A3" s="314" t="s">
        <v>139</v>
      </c>
      <c r="B3" s="316" t="s">
        <v>249</v>
      </c>
      <c r="C3" s="316" t="s">
        <v>223</v>
      </c>
      <c r="D3" s="316"/>
      <c r="E3" s="316"/>
      <c r="F3" s="316" t="s">
        <v>250</v>
      </c>
      <c r="G3" s="361" t="s">
        <v>252</v>
      </c>
      <c r="H3" s="362"/>
      <c r="I3" s="362"/>
      <c r="J3" s="362"/>
      <c r="K3" s="320" t="s">
        <v>251</v>
      </c>
      <c r="L3" s="363"/>
      <c r="M3" s="316" t="s">
        <v>253</v>
      </c>
      <c r="N3" s="316"/>
      <c r="O3" s="316"/>
      <c r="P3" s="316"/>
      <c r="Q3" s="316"/>
      <c r="R3" s="316"/>
      <c r="S3" s="316"/>
      <c r="T3" s="318"/>
    </row>
    <row r="4" spans="1:20" ht="10.55" customHeight="1">
      <c r="A4" s="315"/>
      <c r="B4" s="317"/>
      <c r="C4" s="317"/>
      <c r="D4" s="317"/>
      <c r="E4" s="317"/>
      <c r="F4" s="317"/>
      <c r="G4" s="317" t="s">
        <v>224</v>
      </c>
      <c r="H4" s="317"/>
      <c r="I4" s="317" t="s">
        <v>225</v>
      </c>
      <c r="J4" s="317"/>
      <c r="K4" s="315" t="s">
        <v>226</v>
      </c>
      <c r="L4" s="317"/>
      <c r="M4" s="317" t="s">
        <v>224</v>
      </c>
      <c r="N4" s="317"/>
      <c r="O4" s="317" t="s">
        <v>225</v>
      </c>
      <c r="P4" s="317"/>
      <c r="Q4" s="317" t="s">
        <v>226</v>
      </c>
      <c r="R4" s="317"/>
      <c r="S4" s="317" t="s">
        <v>227</v>
      </c>
      <c r="T4" s="321"/>
    </row>
    <row r="5" spans="1:20" ht="11.5" customHeight="1">
      <c r="A5" s="315"/>
      <c r="B5" s="317"/>
      <c r="C5" s="317" t="s">
        <v>222</v>
      </c>
      <c r="D5" s="317" t="s">
        <v>159</v>
      </c>
      <c r="E5" s="317" t="s">
        <v>160</v>
      </c>
      <c r="F5" s="317"/>
      <c r="G5" s="317"/>
      <c r="H5" s="317"/>
      <c r="I5" s="317"/>
      <c r="J5" s="317"/>
      <c r="K5" s="315"/>
      <c r="L5" s="317"/>
      <c r="M5" s="317"/>
      <c r="N5" s="317"/>
      <c r="O5" s="317"/>
      <c r="P5" s="317"/>
      <c r="Q5" s="317"/>
      <c r="R5" s="317"/>
      <c r="S5" s="317"/>
      <c r="T5" s="321"/>
    </row>
    <row r="6" spans="1:20" ht="21.75" customHeight="1">
      <c r="A6" s="315"/>
      <c r="B6" s="317"/>
      <c r="C6" s="317"/>
      <c r="D6" s="317"/>
      <c r="E6" s="317"/>
      <c r="F6" s="317"/>
      <c r="G6" s="231" t="s">
        <v>159</v>
      </c>
      <c r="H6" s="231" t="s">
        <v>160</v>
      </c>
      <c r="I6" s="231" t="s">
        <v>159</v>
      </c>
      <c r="J6" s="231" t="s">
        <v>160</v>
      </c>
      <c r="K6" s="232" t="s">
        <v>159</v>
      </c>
      <c r="L6" s="231" t="s">
        <v>160</v>
      </c>
      <c r="M6" s="231" t="s">
        <v>159</v>
      </c>
      <c r="N6" s="231" t="s">
        <v>160</v>
      </c>
      <c r="O6" s="231" t="s">
        <v>159</v>
      </c>
      <c r="P6" s="231" t="s">
        <v>160</v>
      </c>
      <c r="Q6" s="231" t="s">
        <v>159</v>
      </c>
      <c r="R6" s="231" t="s">
        <v>160</v>
      </c>
      <c r="S6" s="231" t="s">
        <v>159</v>
      </c>
      <c r="T6" s="233" t="s">
        <v>160</v>
      </c>
    </row>
    <row r="7" spans="1:20" ht="34.35" customHeight="1">
      <c r="A7" s="268" t="s">
        <v>515</v>
      </c>
      <c r="B7" s="269">
        <v>11</v>
      </c>
      <c r="C7" s="225">
        <v>626</v>
      </c>
      <c r="D7" s="225">
        <v>392</v>
      </c>
      <c r="E7" s="225">
        <v>234</v>
      </c>
      <c r="F7" s="225">
        <v>9918</v>
      </c>
      <c r="G7" s="225">
        <v>1396</v>
      </c>
      <c r="H7" s="225">
        <v>1649</v>
      </c>
      <c r="I7" s="225">
        <v>1372</v>
      </c>
      <c r="J7" s="225">
        <v>1666</v>
      </c>
      <c r="K7" s="225">
        <v>1393</v>
      </c>
      <c r="L7" s="225">
        <v>1668</v>
      </c>
      <c r="M7" s="225">
        <v>145</v>
      </c>
      <c r="N7" s="225">
        <v>111</v>
      </c>
      <c r="O7" s="225">
        <v>135</v>
      </c>
      <c r="P7" s="225">
        <v>99</v>
      </c>
      <c r="Q7" s="225">
        <v>123</v>
      </c>
      <c r="R7" s="225">
        <v>65</v>
      </c>
      <c r="S7" s="225">
        <v>57</v>
      </c>
      <c r="T7" s="225">
        <v>39</v>
      </c>
    </row>
    <row r="8" spans="1:20" ht="34.35" customHeight="1">
      <c r="A8" s="270" t="s">
        <v>455</v>
      </c>
      <c r="B8" s="269">
        <v>11</v>
      </c>
      <c r="C8" s="225">
        <v>619</v>
      </c>
      <c r="D8" s="225">
        <v>386</v>
      </c>
      <c r="E8" s="225">
        <v>233</v>
      </c>
      <c r="F8" s="225">
        <v>9749</v>
      </c>
      <c r="G8" s="225">
        <v>1387</v>
      </c>
      <c r="H8" s="225">
        <v>1622</v>
      </c>
      <c r="I8" s="225">
        <v>1374</v>
      </c>
      <c r="J8" s="225">
        <v>1622</v>
      </c>
      <c r="K8" s="225">
        <v>1353</v>
      </c>
      <c r="L8" s="225">
        <v>1635</v>
      </c>
      <c r="M8" s="225">
        <v>132</v>
      </c>
      <c r="N8" s="225">
        <v>98</v>
      </c>
      <c r="O8" s="225">
        <v>133</v>
      </c>
      <c r="P8" s="225">
        <v>95</v>
      </c>
      <c r="Q8" s="225">
        <v>131</v>
      </c>
      <c r="R8" s="225">
        <v>94</v>
      </c>
      <c r="S8" s="225">
        <v>57</v>
      </c>
      <c r="T8" s="225">
        <v>16</v>
      </c>
    </row>
    <row r="9" spans="1:20" ht="34.35" customHeight="1">
      <c r="A9" s="270" t="s">
        <v>498</v>
      </c>
      <c r="B9" s="269">
        <v>11</v>
      </c>
      <c r="C9" s="225">
        <v>613</v>
      </c>
      <c r="D9" s="225">
        <v>373</v>
      </c>
      <c r="E9" s="225">
        <v>240</v>
      </c>
      <c r="F9" s="225">
        <v>9717</v>
      </c>
      <c r="G9" s="225">
        <v>1418</v>
      </c>
      <c r="H9" s="225">
        <v>1656</v>
      </c>
      <c r="I9" s="225">
        <v>1362</v>
      </c>
      <c r="J9" s="225">
        <v>1588</v>
      </c>
      <c r="K9" s="225">
        <v>1355</v>
      </c>
      <c r="L9" s="225">
        <v>1589</v>
      </c>
      <c r="M9" s="225">
        <v>164</v>
      </c>
      <c r="N9" s="225">
        <v>106</v>
      </c>
      <c r="O9" s="225">
        <v>104</v>
      </c>
      <c r="P9" s="225">
        <v>84</v>
      </c>
      <c r="Q9" s="225">
        <v>121</v>
      </c>
      <c r="R9" s="225">
        <v>80</v>
      </c>
      <c r="S9" s="225">
        <v>56</v>
      </c>
      <c r="T9" s="225">
        <v>34</v>
      </c>
    </row>
    <row r="10" spans="1:20" ht="34.35" customHeight="1">
      <c r="A10" s="270" t="s">
        <v>517</v>
      </c>
      <c r="B10" s="271">
        <v>11</v>
      </c>
      <c r="C10" s="272">
        <v>621</v>
      </c>
      <c r="D10" s="272">
        <v>379</v>
      </c>
      <c r="E10" s="272">
        <v>242</v>
      </c>
      <c r="F10" s="272">
        <v>9684</v>
      </c>
      <c r="G10" s="272">
        <v>1501</v>
      </c>
      <c r="H10" s="272">
        <v>1579</v>
      </c>
      <c r="I10" s="272">
        <v>1381</v>
      </c>
      <c r="J10" s="272">
        <v>1615</v>
      </c>
      <c r="K10" s="272">
        <v>1336</v>
      </c>
      <c r="L10" s="272">
        <v>1550</v>
      </c>
      <c r="M10" s="272">
        <v>157</v>
      </c>
      <c r="N10" s="272">
        <v>95</v>
      </c>
      <c r="O10" s="272">
        <v>130</v>
      </c>
      <c r="P10" s="272">
        <v>92</v>
      </c>
      <c r="Q10" s="272">
        <v>96</v>
      </c>
      <c r="R10" s="272">
        <v>69</v>
      </c>
      <c r="S10" s="272">
        <v>55</v>
      </c>
      <c r="T10" s="272">
        <v>28</v>
      </c>
    </row>
    <row r="11" spans="1:20" ht="34.35" customHeight="1">
      <c r="A11" s="273" t="s">
        <v>516</v>
      </c>
      <c r="B11" s="274">
        <f>SUM(B12:B13)</f>
        <v>11</v>
      </c>
      <c r="C11" s="275">
        <f t="shared" ref="C11:T11" si="0">SUM(C12:C13)</f>
        <v>627</v>
      </c>
      <c r="D11" s="275">
        <f t="shared" si="0"/>
        <v>383</v>
      </c>
      <c r="E11" s="275">
        <f t="shared" si="0"/>
        <v>244</v>
      </c>
      <c r="F11" s="275">
        <f t="shared" si="0"/>
        <v>9713</v>
      </c>
      <c r="G11" s="275">
        <f t="shared" si="0"/>
        <v>1466</v>
      </c>
      <c r="H11" s="275">
        <f t="shared" si="0"/>
        <v>1565</v>
      </c>
      <c r="I11" s="275">
        <f t="shared" si="0"/>
        <v>1457</v>
      </c>
      <c r="J11" s="275">
        <f t="shared" si="0"/>
        <v>1540</v>
      </c>
      <c r="K11" s="275">
        <f t="shared" si="0"/>
        <v>1350</v>
      </c>
      <c r="L11" s="275">
        <f t="shared" si="0"/>
        <v>1570</v>
      </c>
      <c r="M11" s="275">
        <f t="shared" si="0"/>
        <v>144</v>
      </c>
      <c r="N11" s="275">
        <f t="shared" si="0"/>
        <v>123</v>
      </c>
      <c r="O11" s="275">
        <f t="shared" si="0"/>
        <v>129</v>
      </c>
      <c r="P11" s="275">
        <f t="shared" si="0"/>
        <v>77</v>
      </c>
      <c r="Q11" s="275">
        <f t="shared" si="0"/>
        <v>121</v>
      </c>
      <c r="R11" s="275">
        <f t="shared" si="0"/>
        <v>81</v>
      </c>
      <c r="S11" s="275">
        <f t="shared" si="0"/>
        <v>61</v>
      </c>
      <c r="T11" s="275">
        <f t="shared" si="0"/>
        <v>29</v>
      </c>
    </row>
    <row r="12" spans="1:20" ht="34.35" customHeight="1">
      <c r="A12" s="234" t="s">
        <v>255</v>
      </c>
      <c r="B12" s="276">
        <v>8</v>
      </c>
      <c r="C12" s="228">
        <v>431</v>
      </c>
      <c r="D12" s="228">
        <v>250</v>
      </c>
      <c r="E12" s="228">
        <v>181</v>
      </c>
      <c r="F12" s="228">
        <v>6401</v>
      </c>
      <c r="G12" s="228">
        <v>956</v>
      </c>
      <c r="H12" s="228">
        <v>962</v>
      </c>
      <c r="I12" s="228">
        <v>967</v>
      </c>
      <c r="J12" s="228">
        <v>925</v>
      </c>
      <c r="K12" s="228">
        <v>896</v>
      </c>
      <c r="L12" s="228">
        <v>930</v>
      </c>
      <c r="M12" s="228">
        <v>144</v>
      </c>
      <c r="N12" s="228">
        <v>123</v>
      </c>
      <c r="O12" s="228">
        <v>129</v>
      </c>
      <c r="P12" s="228">
        <v>77</v>
      </c>
      <c r="Q12" s="228">
        <v>121</v>
      </c>
      <c r="R12" s="228">
        <v>81</v>
      </c>
      <c r="S12" s="228">
        <v>61</v>
      </c>
      <c r="T12" s="228">
        <v>29</v>
      </c>
    </row>
    <row r="13" spans="1:20" ht="34.35" customHeight="1">
      <c r="A13" s="124" t="s">
        <v>248</v>
      </c>
      <c r="B13" s="277">
        <v>3</v>
      </c>
      <c r="C13" s="230">
        <v>196</v>
      </c>
      <c r="D13" s="230">
        <v>133</v>
      </c>
      <c r="E13" s="230">
        <v>63</v>
      </c>
      <c r="F13" s="230">
        <v>3312</v>
      </c>
      <c r="G13" s="230">
        <v>510</v>
      </c>
      <c r="H13" s="230">
        <v>603</v>
      </c>
      <c r="I13" s="230">
        <v>490</v>
      </c>
      <c r="J13" s="230">
        <v>615</v>
      </c>
      <c r="K13" s="230">
        <v>454</v>
      </c>
      <c r="L13" s="230">
        <v>640</v>
      </c>
      <c r="M13" s="230">
        <v>0</v>
      </c>
      <c r="N13" s="230">
        <v>0</v>
      </c>
      <c r="O13" s="230">
        <v>0</v>
      </c>
      <c r="P13" s="230">
        <v>0</v>
      </c>
      <c r="Q13" s="230">
        <v>0</v>
      </c>
      <c r="R13" s="230">
        <v>0</v>
      </c>
      <c r="S13" s="230">
        <v>0</v>
      </c>
      <c r="T13" s="230">
        <v>0</v>
      </c>
    </row>
    <row r="14" spans="1:20" ht="18" customHeight="1">
      <c r="A14" s="215" t="s">
        <v>378</v>
      </c>
    </row>
    <row r="16" spans="1:20">
      <c r="F16" s="225"/>
      <c r="M16" s="225"/>
    </row>
    <row r="17" spans="2:20"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</row>
    <row r="18" spans="2:20"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</row>
    <row r="20" spans="2:20">
      <c r="F20" s="225"/>
    </row>
  </sheetData>
  <sheetProtection selectLockedCells="1"/>
  <mergeCells count="19">
    <mergeCell ref="Q4:R5"/>
    <mergeCell ref="S4:T5"/>
    <mergeCell ref="A1:J1"/>
    <mergeCell ref="K1:T1"/>
    <mergeCell ref="A3:A6"/>
    <mergeCell ref="B3:B6"/>
    <mergeCell ref="C3:E4"/>
    <mergeCell ref="F3:F6"/>
    <mergeCell ref="G3:J3"/>
    <mergeCell ref="K3:L3"/>
    <mergeCell ref="M3:T3"/>
    <mergeCell ref="G4:H5"/>
    <mergeCell ref="C5:C6"/>
    <mergeCell ref="D5:D6"/>
    <mergeCell ref="E5:E6"/>
    <mergeCell ref="I4:J5"/>
    <mergeCell ref="K4:L5"/>
    <mergeCell ref="M4:N5"/>
    <mergeCell ref="O4:P5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950A-D2D9-4405-AD9C-74DFE7059B27}">
  <dimension ref="A1:V17"/>
  <sheetViews>
    <sheetView showGridLines="0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J1"/>
    </sheetView>
  </sheetViews>
  <sheetFormatPr defaultColWidth="9" defaultRowHeight="12.2"/>
  <cols>
    <col min="1" max="1" width="10.3984375" style="215" customWidth="1"/>
    <col min="2" max="10" width="8.3984375" style="215" customWidth="1"/>
    <col min="11" max="16" width="7.3984375" style="215" customWidth="1"/>
    <col min="17" max="22" width="7.09765625" style="215" customWidth="1"/>
    <col min="23" max="23" width="5.8984375" style="215" customWidth="1"/>
    <col min="24" max="16384" width="9" style="215"/>
  </cols>
  <sheetData>
    <row r="1" spans="1:22" ht="18.850000000000001">
      <c r="A1" s="310" t="s">
        <v>425</v>
      </c>
      <c r="B1" s="310"/>
      <c r="C1" s="310"/>
      <c r="D1" s="310"/>
      <c r="E1" s="310"/>
      <c r="F1" s="310"/>
      <c r="G1" s="310"/>
      <c r="H1" s="310"/>
      <c r="I1" s="310"/>
      <c r="J1" s="310"/>
      <c r="K1" s="313" t="s">
        <v>256</v>
      </c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</row>
    <row r="2" spans="1:22" ht="18.55" customHeight="1">
      <c r="V2" s="216" t="s">
        <v>240</v>
      </c>
    </row>
    <row r="3" spans="1:22" ht="37.950000000000003" customHeight="1">
      <c r="A3" s="314" t="s">
        <v>219</v>
      </c>
      <c r="B3" s="316" t="s">
        <v>21</v>
      </c>
      <c r="C3" s="316"/>
      <c r="D3" s="316"/>
      <c r="E3" s="318" t="s">
        <v>257</v>
      </c>
      <c r="F3" s="319"/>
      <c r="G3" s="314"/>
      <c r="H3" s="364" t="s">
        <v>244</v>
      </c>
      <c r="I3" s="365"/>
      <c r="J3" s="366"/>
      <c r="K3" s="319" t="s">
        <v>258</v>
      </c>
      <c r="L3" s="319"/>
      <c r="M3" s="314"/>
      <c r="N3" s="319" t="s">
        <v>246</v>
      </c>
      <c r="O3" s="319"/>
      <c r="P3" s="314"/>
      <c r="Q3" s="316" t="s">
        <v>241</v>
      </c>
      <c r="R3" s="316"/>
      <c r="S3" s="316"/>
      <c r="T3" s="316" t="s">
        <v>242</v>
      </c>
      <c r="U3" s="316"/>
      <c r="V3" s="318"/>
    </row>
    <row r="4" spans="1:22" ht="28.55" customHeight="1">
      <c r="A4" s="315"/>
      <c r="B4" s="231" t="s">
        <v>146</v>
      </c>
      <c r="C4" s="231" t="s">
        <v>159</v>
      </c>
      <c r="D4" s="231" t="s">
        <v>160</v>
      </c>
      <c r="E4" s="231" t="s">
        <v>146</v>
      </c>
      <c r="F4" s="231" t="s">
        <v>159</v>
      </c>
      <c r="G4" s="231" t="s">
        <v>160</v>
      </c>
      <c r="H4" s="231" t="s">
        <v>146</v>
      </c>
      <c r="I4" s="231" t="s">
        <v>159</v>
      </c>
      <c r="J4" s="231" t="s">
        <v>160</v>
      </c>
      <c r="K4" s="232" t="s">
        <v>146</v>
      </c>
      <c r="L4" s="231" t="s">
        <v>159</v>
      </c>
      <c r="M4" s="231" t="s">
        <v>160</v>
      </c>
      <c r="N4" s="232" t="s">
        <v>146</v>
      </c>
      <c r="O4" s="232" t="s">
        <v>159</v>
      </c>
      <c r="P4" s="231" t="s">
        <v>160</v>
      </c>
      <c r="Q4" s="231" t="s">
        <v>146</v>
      </c>
      <c r="R4" s="231" t="s">
        <v>159</v>
      </c>
      <c r="S4" s="231" t="s">
        <v>160</v>
      </c>
      <c r="T4" s="231" t="s">
        <v>146</v>
      </c>
      <c r="U4" s="231" t="s">
        <v>159</v>
      </c>
      <c r="V4" s="233" t="s">
        <v>160</v>
      </c>
    </row>
    <row r="5" spans="1:22" ht="34.35" customHeight="1">
      <c r="A5" s="278" t="s">
        <v>518</v>
      </c>
      <c r="B5" s="235">
        <v>3360</v>
      </c>
      <c r="C5" s="252">
        <v>1605</v>
      </c>
      <c r="D5" s="252">
        <v>1755</v>
      </c>
      <c r="E5" s="236">
        <v>1665</v>
      </c>
      <c r="F5" s="252">
        <v>755</v>
      </c>
      <c r="G5" s="252">
        <v>910</v>
      </c>
      <c r="H5" s="236">
        <v>648</v>
      </c>
      <c r="I5" s="252">
        <v>257</v>
      </c>
      <c r="J5" s="252">
        <v>391</v>
      </c>
      <c r="K5" s="236">
        <v>922</v>
      </c>
      <c r="L5" s="252">
        <v>518</v>
      </c>
      <c r="M5" s="252">
        <v>404</v>
      </c>
      <c r="N5" s="236">
        <v>125</v>
      </c>
      <c r="O5" s="252">
        <v>75</v>
      </c>
      <c r="P5" s="252">
        <v>50</v>
      </c>
      <c r="Q5" s="279">
        <v>49.6</v>
      </c>
      <c r="R5" s="254">
        <v>47</v>
      </c>
      <c r="S5" s="254">
        <v>51.9</v>
      </c>
      <c r="T5" s="279">
        <v>27.3</v>
      </c>
      <c r="U5" s="254">
        <v>32.299999999999997</v>
      </c>
      <c r="V5" s="254">
        <v>22.7</v>
      </c>
    </row>
    <row r="6" spans="1:22" ht="34.35" customHeight="1">
      <c r="A6" s="268" t="s">
        <v>475</v>
      </c>
      <c r="B6" s="235">
        <v>3242</v>
      </c>
      <c r="C6" s="252">
        <v>1506</v>
      </c>
      <c r="D6" s="252">
        <v>1736</v>
      </c>
      <c r="E6" s="236">
        <v>1659</v>
      </c>
      <c r="F6" s="252">
        <v>742</v>
      </c>
      <c r="G6" s="252">
        <v>917</v>
      </c>
      <c r="H6" s="236">
        <v>667</v>
      </c>
      <c r="I6" s="252">
        <v>255</v>
      </c>
      <c r="J6" s="252">
        <v>412</v>
      </c>
      <c r="K6" s="236">
        <v>774</v>
      </c>
      <c r="L6" s="252">
        <v>433</v>
      </c>
      <c r="M6" s="252">
        <v>341</v>
      </c>
      <c r="N6" s="236">
        <v>142</v>
      </c>
      <c r="O6" s="252">
        <v>76</v>
      </c>
      <c r="P6" s="252">
        <v>66</v>
      </c>
      <c r="Q6" s="279">
        <v>51.2</v>
      </c>
      <c r="R6" s="254">
        <v>49.3</v>
      </c>
      <c r="S6" s="254">
        <v>52.8</v>
      </c>
      <c r="T6" s="279">
        <v>23.9</v>
      </c>
      <c r="U6" s="254">
        <v>28.8</v>
      </c>
      <c r="V6" s="254">
        <v>19.600000000000001</v>
      </c>
    </row>
    <row r="7" spans="1:22" ht="34.35" customHeight="1">
      <c r="A7" s="270" t="s">
        <v>476</v>
      </c>
      <c r="B7" s="235">
        <v>3155</v>
      </c>
      <c r="C7" s="260">
        <v>1474</v>
      </c>
      <c r="D7" s="260">
        <v>1681</v>
      </c>
      <c r="E7" s="236">
        <v>1665</v>
      </c>
      <c r="F7" s="260">
        <v>797</v>
      </c>
      <c r="G7" s="260">
        <v>868</v>
      </c>
      <c r="H7" s="236">
        <v>638</v>
      </c>
      <c r="I7" s="260">
        <v>253</v>
      </c>
      <c r="J7" s="260">
        <v>385</v>
      </c>
      <c r="K7" s="236">
        <v>725</v>
      </c>
      <c r="L7" s="260">
        <v>374</v>
      </c>
      <c r="M7" s="260">
        <v>351</v>
      </c>
      <c r="N7" s="236">
        <v>127</v>
      </c>
      <c r="O7" s="260">
        <v>50</v>
      </c>
      <c r="P7" s="260">
        <v>77</v>
      </c>
      <c r="Q7" s="279">
        <v>52.8</v>
      </c>
      <c r="R7" s="280">
        <v>54.1</v>
      </c>
      <c r="S7" s="280">
        <v>51.6</v>
      </c>
      <c r="T7" s="279">
        <v>23</v>
      </c>
      <c r="U7" s="281">
        <v>25.4</v>
      </c>
      <c r="V7" s="281">
        <v>20.9</v>
      </c>
    </row>
    <row r="8" spans="1:22" ht="34.35" customHeight="1">
      <c r="A8" s="268" t="s">
        <v>477</v>
      </c>
      <c r="B8" s="238">
        <v>3105</v>
      </c>
      <c r="C8" s="282">
        <v>1470</v>
      </c>
      <c r="D8" s="282">
        <v>1635</v>
      </c>
      <c r="E8" s="239">
        <v>1649</v>
      </c>
      <c r="F8" s="282">
        <v>793</v>
      </c>
      <c r="G8" s="282">
        <v>856</v>
      </c>
      <c r="H8" s="239">
        <v>675</v>
      </c>
      <c r="I8" s="282">
        <v>228</v>
      </c>
      <c r="J8" s="282">
        <v>447</v>
      </c>
      <c r="K8" s="239">
        <v>642</v>
      </c>
      <c r="L8" s="282">
        <v>370</v>
      </c>
      <c r="M8" s="282">
        <v>272</v>
      </c>
      <c r="N8" s="239">
        <v>139</v>
      </c>
      <c r="O8" s="282">
        <v>79</v>
      </c>
      <c r="P8" s="282">
        <v>60</v>
      </c>
      <c r="Q8" s="258">
        <v>53.1</v>
      </c>
      <c r="R8" s="258">
        <v>53.9</v>
      </c>
      <c r="S8" s="258">
        <v>52.4</v>
      </c>
      <c r="T8" s="258">
        <v>20.7</v>
      </c>
      <c r="U8" s="259">
        <v>25.2</v>
      </c>
      <c r="V8" s="259">
        <v>16.600000000000001</v>
      </c>
    </row>
    <row r="9" spans="1:22" ht="34.35" customHeight="1">
      <c r="A9" s="283" t="s">
        <v>519</v>
      </c>
      <c r="B9" s="241">
        <v>3004</v>
      </c>
      <c r="C9" s="284">
        <v>1411</v>
      </c>
      <c r="D9" s="284">
        <v>1593</v>
      </c>
      <c r="E9" s="242">
        <v>1614</v>
      </c>
      <c r="F9" s="284">
        <v>755</v>
      </c>
      <c r="G9" s="284">
        <v>859</v>
      </c>
      <c r="H9" s="242">
        <v>632</v>
      </c>
      <c r="I9" s="284">
        <v>244</v>
      </c>
      <c r="J9" s="284">
        <v>388</v>
      </c>
      <c r="K9" s="242">
        <v>633</v>
      </c>
      <c r="L9" s="284">
        <v>346</v>
      </c>
      <c r="M9" s="284">
        <v>287</v>
      </c>
      <c r="N9" s="242">
        <v>125</v>
      </c>
      <c r="O9" s="284">
        <v>66</v>
      </c>
      <c r="P9" s="284">
        <v>59</v>
      </c>
      <c r="Q9" s="266">
        <v>53.7</v>
      </c>
      <c r="R9" s="266">
        <v>53.5</v>
      </c>
      <c r="S9" s="266">
        <v>53.9</v>
      </c>
      <c r="T9" s="266">
        <v>21.1</v>
      </c>
      <c r="U9" s="267">
        <v>24.5</v>
      </c>
      <c r="V9" s="267">
        <v>18</v>
      </c>
    </row>
    <row r="10" spans="1:22" ht="18" customHeight="1">
      <c r="A10" s="215" t="s">
        <v>378</v>
      </c>
    </row>
    <row r="11" spans="1:22" ht="18" customHeight="1">
      <c r="A11" s="215" t="s">
        <v>504</v>
      </c>
    </row>
    <row r="12" spans="1:22">
      <c r="B12" s="225"/>
      <c r="C12" s="225"/>
      <c r="D12" s="260"/>
      <c r="E12" s="225"/>
      <c r="F12" s="225"/>
    </row>
    <row r="13" spans="1:22">
      <c r="B13" s="225"/>
      <c r="C13" s="225"/>
      <c r="D13" s="225"/>
      <c r="E13" s="225"/>
      <c r="F13" s="225"/>
      <c r="L13" s="261"/>
      <c r="R13" s="262"/>
    </row>
    <row r="14" spans="1:22">
      <c r="B14" s="225"/>
      <c r="C14" s="225"/>
      <c r="D14" s="225"/>
      <c r="E14" s="225"/>
      <c r="F14" s="225"/>
      <c r="I14" s="225"/>
    </row>
    <row r="15" spans="1:22">
      <c r="B15" s="225"/>
      <c r="C15" s="225"/>
      <c r="E15" s="225"/>
      <c r="F15" s="225"/>
    </row>
    <row r="16" spans="1:22">
      <c r="B16" s="225"/>
      <c r="C16" s="225"/>
      <c r="E16" s="225"/>
      <c r="F16" s="225"/>
    </row>
    <row r="17" spans="5:6">
      <c r="E17" s="260"/>
      <c r="F17" s="260"/>
    </row>
  </sheetData>
  <sheetProtection selectLockedCells="1"/>
  <mergeCells count="10">
    <mergeCell ref="A1:J1"/>
    <mergeCell ref="K1:V1"/>
    <mergeCell ref="A3:A4"/>
    <mergeCell ref="B3:D3"/>
    <mergeCell ref="E3:G3"/>
    <mergeCell ref="H3:J3"/>
    <mergeCell ref="K3:M3"/>
    <mergeCell ref="N3:P3"/>
    <mergeCell ref="Q3:S3"/>
    <mergeCell ref="T3:V3"/>
  </mergeCells>
  <phoneticPr fontId="2"/>
  <pageMargins left="0.78740157480314965" right="0.78740157480314965" top="0.86614173228346458" bottom="0.6692913385826772" header="0.51181102362204722" footer="0.51181102362204722"/>
  <pageSetup paperSize="9" fitToHeight="0" orientation="portrait" r:id="rId1"/>
  <headerFooter alignWithMargins="0"/>
  <colBreaks count="1" manualBreakCount="1">
    <brk id="10" min="3" max="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7</vt:i4>
      </vt:variant>
    </vt:vector>
  </HeadingPairs>
  <TitlesOfParts>
    <vt:vector size="36" baseType="lpstr">
      <vt:lpstr>見出</vt:lpstr>
      <vt:lpstr>15-1 </vt:lpstr>
      <vt:lpstr>15-2 </vt:lpstr>
      <vt:lpstr>15-3 </vt:lpstr>
      <vt:lpstr>15-4 </vt:lpstr>
      <vt:lpstr>15-5</vt:lpstr>
      <vt:lpstr>15-6</vt:lpstr>
      <vt:lpstr>15-7 </vt:lpstr>
      <vt:lpstr>15-8 </vt:lpstr>
      <vt:lpstr>15-9</vt:lpstr>
      <vt:lpstr>15-10 </vt:lpstr>
      <vt:lpstr>15-11</vt:lpstr>
      <vt:lpstr>15-12 </vt:lpstr>
      <vt:lpstr>15-13</vt:lpstr>
      <vt:lpstr>15-14</vt:lpstr>
      <vt:lpstr>15-15 </vt:lpstr>
      <vt:lpstr>15-16</vt:lpstr>
      <vt:lpstr>15-17</vt:lpstr>
      <vt:lpstr>15-18</vt:lpstr>
      <vt:lpstr>15-19 </vt:lpstr>
      <vt:lpstr>15-20</vt:lpstr>
      <vt:lpstr>15-21</vt:lpstr>
      <vt:lpstr>15-22</vt:lpstr>
      <vt:lpstr>15-23</vt:lpstr>
      <vt:lpstr>15-24</vt:lpstr>
      <vt:lpstr>15-25</vt:lpstr>
      <vt:lpstr>15-26 </vt:lpstr>
      <vt:lpstr>15-27</vt:lpstr>
      <vt:lpstr>15-28</vt:lpstr>
      <vt:lpstr>'15-16'!Print_Area</vt:lpstr>
      <vt:lpstr>'15-18'!Print_Area</vt:lpstr>
      <vt:lpstr>'15-19 '!Print_Area</vt:lpstr>
      <vt:lpstr>'15-26 '!Print_Area</vt:lpstr>
      <vt:lpstr>'15-5'!Print_Area</vt:lpstr>
      <vt:lpstr>'15-9'!Print_Area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伊藤　孝子</cp:lastModifiedBy>
  <cp:lastPrinted>2025-11-10T04:32:33Z</cp:lastPrinted>
  <dcterms:created xsi:type="dcterms:W3CDTF">2001-11-12T08:10:12Z</dcterms:created>
  <dcterms:modified xsi:type="dcterms:W3CDTF">2025-11-11T04:53:54Z</dcterms:modified>
</cp:coreProperties>
</file>