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71D4CF1A-33E0-425F-8E85-A57B83D7A358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見出" sheetId="25" r:id="rId1"/>
    <sheet name="18-1" sheetId="1" r:id="rId2"/>
    <sheet name="18-2 " sheetId="26" r:id="rId3"/>
    <sheet name="18-3" sheetId="17" r:id="rId4"/>
    <sheet name="18-4" sheetId="18" r:id="rId5"/>
    <sheet name="18-5" sheetId="19" r:id="rId6"/>
    <sheet name="18-6" sheetId="23" r:id="rId7"/>
    <sheet name="18-7" sheetId="24" r:id="rId8"/>
    <sheet name="18-8" sheetId="21" r:id="rId9"/>
    <sheet name="18-9 " sheetId="27" r:id="rId10"/>
  </sheets>
  <definedNames>
    <definedName name="_xlnm.Print_Area" localSheetId="1">'18-1'!$A$1:$S$49</definedName>
    <definedName name="_xlnm.Print_Area" localSheetId="2">'18-2 '!$A$1:$N$23</definedName>
    <definedName name="_xlnm.Print_Area" localSheetId="3">'18-3'!$A$1:$O$30</definedName>
    <definedName name="_xlnm.Print_Area" localSheetId="4">'18-4'!$A$1:$N$22</definedName>
    <definedName name="_xlnm.Print_Area" localSheetId="6">'18-6'!$A$1:$E$10</definedName>
    <definedName name="_xlnm.Print_Area" localSheetId="7">'18-7'!$A$1:$L$40</definedName>
    <definedName name="_xlnm.Print_Area" localSheetId="8">'18-8'!$A$1:$I$15</definedName>
    <definedName name="_xlnm.Print_Area" localSheetId="9">'18-9 '!$A$1:$I$35</definedName>
    <definedName name="_xlnm.Print_Area" localSheetId="0">見出!$A$1:$G$36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8" l="1"/>
  <c r="M15" i="18"/>
  <c r="N12" i="18"/>
  <c r="M12" i="18"/>
  <c r="N6" i="18"/>
  <c r="M6" i="18"/>
  <c r="H10" i="17"/>
  <c r="J10" i="17" s="1"/>
  <c r="G10" i="17"/>
  <c r="E10" i="17"/>
  <c r="C10" i="17"/>
  <c r="C9" i="17"/>
  <c r="C8" i="17"/>
  <c r="C7" i="17"/>
  <c r="C6" i="17"/>
  <c r="L13" i="24" l="1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2" i="24"/>
  <c r="L33" i="24"/>
  <c r="L34" i="24"/>
  <c r="L35" i="24"/>
  <c r="L36" i="24"/>
  <c r="L37" i="24"/>
  <c r="L38" i="24"/>
  <c r="L39" i="24"/>
  <c r="L12" i="24"/>
  <c r="L9" i="24"/>
  <c r="L10" i="24"/>
  <c r="L8" i="24"/>
</calcChain>
</file>

<file path=xl/sharedStrings.xml><?xml version="1.0" encoding="utf-8"?>
<sst xmlns="http://schemas.openxmlformats.org/spreadsheetml/2006/main" count="382" uniqueCount="260">
  <si>
    <t>区　　　　　　分</t>
    <rPh sb="0" eb="1">
      <t>ク</t>
    </rPh>
    <rPh sb="7" eb="8">
      <t>ブン</t>
    </rPh>
    <phoneticPr fontId="2"/>
  </si>
  <si>
    <t>最終予算額</t>
    <rPh sb="0" eb="2">
      <t>サイシュウ</t>
    </rPh>
    <rPh sb="2" eb="4">
      <t>ヨサン</t>
    </rPh>
    <rPh sb="4" eb="5">
      <t>ガク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</si>
  <si>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</si>
  <si>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構成比</t>
    <rPh sb="0" eb="3">
      <t>コウセイヒ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</si>
  <si>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</si>
  <si>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総　　　　　　　　額</t>
    <rPh sb="0" eb="1">
      <t>フサ</t>
    </rPh>
    <rPh sb="9" eb="10">
      <t>ガク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</si>
  <si>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</si>
  <si>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</si>
  <si>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</si>
  <si>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</si>
  <si>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</si>
  <si>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国有提供施設等所在市助成交付金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0">
      <t>シ</t>
    </rPh>
    <rPh sb="10" eb="12">
      <t>ジョセイ</t>
    </rPh>
    <rPh sb="12" eb="15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</si>
  <si>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</si>
  <si>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</si>
  <si>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</si>
  <si>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</si>
  <si>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</si>
  <si>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</si>
  <si>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</si>
  <si>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</si>
  <si>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</si>
  <si>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</si>
  <si>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</si>
  <si>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</si>
  <si>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</si>
  <si>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</si>
  <si>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</si>
  <si>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</si>
  <si>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</si>
  <si>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</si>
  <si>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</si>
  <si>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</si>
  <si>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</si>
  <si>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</si>
  <si>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</si>
  <si>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</si>
  <si>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</si>
  <si>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</si>
  <si>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予備費</t>
    <rPh sb="0" eb="3">
      <t>ヨビヒ</t>
    </rPh>
    <phoneticPr fontId="2"/>
  </si>
  <si>
    <t>歳 出 予 算 及 び 決 算</t>
    <rPh sb="0" eb="1">
      <t>トシ</t>
    </rPh>
    <rPh sb="2" eb="3">
      <t>デ</t>
    </rPh>
    <rPh sb="4" eb="5">
      <t>ヨ</t>
    </rPh>
    <rPh sb="6" eb="7">
      <t>サン</t>
    </rPh>
    <rPh sb="8" eb="9">
      <t>オヨ</t>
    </rPh>
    <rPh sb="12" eb="13">
      <t>ケツ</t>
    </rPh>
    <rPh sb="14" eb="15">
      <t>サン</t>
    </rPh>
    <phoneticPr fontId="2"/>
  </si>
  <si>
    <t>単位：千円、％</t>
    <rPh sb="0" eb="2">
      <t>タンイ</t>
    </rPh>
    <rPh sb="3" eb="5">
      <t>センエン</t>
    </rPh>
    <phoneticPr fontId="2"/>
  </si>
  <si>
    <t>歳　　　　　　　　　　出</t>
    <rPh sb="0" eb="1">
      <t>トシ</t>
    </rPh>
    <rPh sb="11" eb="12">
      <t>デ</t>
    </rPh>
    <phoneticPr fontId="2"/>
  </si>
  <si>
    <t>歳　　　　　　　　　　　入</t>
    <rPh sb="0" eb="1">
      <t>トシ</t>
    </rPh>
    <rPh sb="12" eb="13">
      <t>イ</t>
    </rPh>
    <phoneticPr fontId="2"/>
  </si>
  <si>
    <t>歳　　入</t>
    <rPh sb="0" eb="1">
      <t>トシ</t>
    </rPh>
    <rPh sb="3" eb="4">
      <t>イ</t>
    </rPh>
    <phoneticPr fontId="2"/>
  </si>
  <si>
    <t>歳　　出</t>
    <rPh sb="0" eb="1">
      <t>トシ</t>
    </rPh>
    <rPh sb="3" eb="4">
      <t>デ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</si>
  <si>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</si>
  <si>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</si>
  <si>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競輪事業</t>
    <rPh sb="0" eb="2">
      <t>ケイリン</t>
    </rPh>
    <rPh sb="2" eb="4">
      <t>ジギョウ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</si>
  <si>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</si>
  <si>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総合動植物公園事業</t>
    <rPh sb="0" eb="2">
      <t>ソウゴウ</t>
    </rPh>
    <rPh sb="2" eb="5">
      <t>ドウショクブツ</t>
    </rPh>
    <rPh sb="5" eb="7">
      <t>コウエン</t>
    </rPh>
    <rPh sb="7" eb="9">
      <t>ジギョウ</t>
    </rPh>
    <phoneticPr fontId="2"/>
  </si>
  <si>
    <t>公共駐車場事業</t>
    <rPh sb="0" eb="2">
      <t>コウキョウ</t>
    </rPh>
    <rPh sb="2" eb="5">
      <t>チュウシャジョウ</t>
    </rPh>
    <rPh sb="5" eb="7">
      <t>ジギョウ</t>
    </rPh>
    <phoneticPr fontId="2"/>
  </si>
  <si>
    <t>地域下水道事業</t>
    <rPh sb="0" eb="2">
      <t>チイキ</t>
    </rPh>
    <rPh sb="2" eb="5">
      <t>ゲスイドウ</t>
    </rPh>
    <rPh sb="5" eb="7">
      <t>ジギョウ</t>
    </rPh>
    <phoneticPr fontId="2"/>
  </si>
  <si>
    <t>企業会計</t>
    <rPh sb="0" eb="2">
      <t>キギョウ</t>
    </rPh>
    <rPh sb="2" eb="4">
      <t>カイケイ</t>
    </rPh>
    <phoneticPr fontId="2"/>
  </si>
  <si>
    <t>水道事業</t>
    <rPh sb="0" eb="2">
      <t>スイドウ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</si>
  <si>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</si>
  <si>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</si>
  <si>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総額</t>
    <rPh sb="0" eb="2">
      <t>ソウガク</t>
    </rPh>
    <phoneticPr fontId="2"/>
  </si>
  <si>
    <t>単位：千円</t>
    <rPh sb="0" eb="2">
      <t>タンイ</t>
    </rPh>
    <rPh sb="3" eb="5">
      <t>センエン</t>
    </rPh>
    <phoneticPr fontId="2"/>
  </si>
  <si>
    <t>　　　決　　　算　　　額</t>
    <rPh sb="3" eb="4">
      <t>ケツ</t>
    </rPh>
    <rPh sb="7" eb="8">
      <t>サン</t>
    </rPh>
    <rPh sb="11" eb="12">
      <t>ガク</t>
    </rPh>
    <phoneticPr fontId="2"/>
  </si>
  <si>
    <t>対予算比</t>
    <rPh sb="0" eb="1">
      <t>タイ</t>
    </rPh>
    <rPh sb="1" eb="3">
      <t>ヨサン</t>
    </rPh>
    <rPh sb="3" eb="4">
      <t>ヒ</t>
    </rPh>
    <phoneticPr fontId="2"/>
  </si>
  <si>
    <t>年　　度</t>
    <rPh sb="0" eb="1">
      <t>トシ</t>
    </rPh>
    <rPh sb="3" eb="4">
      <t>タビ</t>
    </rPh>
    <phoneticPr fontId="2"/>
  </si>
  <si>
    <t>総　　額</t>
    <rPh sb="0" eb="1">
      <t>フサ</t>
    </rPh>
    <rPh sb="3" eb="4">
      <t>ガク</t>
    </rPh>
    <phoneticPr fontId="2"/>
  </si>
  <si>
    <t>最　終　予　算　額</t>
    <rPh sb="0" eb="1">
      <t>サイ</t>
    </rPh>
    <rPh sb="2" eb="3">
      <t>オワリ</t>
    </rPh>
    <rPh sb="4" eb="5">
      <t>ヨ</t>
    </rPh>
    <rPh sb="6" eb="7">
      <t>サン</t>
    </rPh>
    <rPh sb="8" eb="9">
      <t>ガク</t>
    </rPh>
    <phoneticPr fontId="2"/>
  </si>
  <si>
    <t>総　　　　　　　　　額</t>
    <rPh sb="0" eb="1">
      <t>フサ</t>
    </rPh>
    <rPh sb="10" eb="11">
      <t>ガク</t>
    </rPh>
    <phoneticPr fontId="2"/>
  </si>
  <si>
    <t>消費的経費</t>
    <rPh sb="0" eb="3">
      <t>ショウヒテキ</t>
    </rPh>
    <rPh sb="3" eb="5">
      <t>ケイヒ</t>
    </rPh>
    <phoneticPr fontId="2"/>
  </si>
  <si>
    <t>人件費</t>
    <rPh sb="0" eb="3">
      <t>ジンケンヒ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</si>
  <si>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</si>
  <si>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</si>
  <si>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</si>
  <si>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ナド</t>
    </rPh>
    <phoneticPr fontId="2"/>
  </si>
  <si>
    <t>投資的経費</t>
    <rPh sb="0" eb="3">
      <t>トウシテキ</t>
    </rPh>
    <rPh sb="3" eb="5">
      <t>ケイヒ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</si>
  <si>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</si>
  <si>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</si>
  <si>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その他</t>
    <rPh sb="2" eb="3">
      <t>タ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</si>
  <si>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</si>
  <si>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</si>
  <si>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</si>
  <si>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</si>
  <si>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構 成 比</t>
    <rPh sb="0" eb="1">
      <t>ガマエ</t>
    </rPh>
    <rPh sb="2" eb="3">
      <t>シゲル</t>
    </rPh>
    <rPh sb="4" eb="5">
      <t>ヒ</t>
    </rPh>
    <phoneticPr fontId="2"/>
  </si>
  <si>
    <t>決　 算　 額</t>
    <rPh sb="0" eb="1">
      <t>ケツ</t>
    </rPh>
    <rPh sb="3" eb="4">
      <t>サン</t>
    </rPh>
    <rPh sb="6" eb="7">
      <t>ガク</t>
    </rPh>
    <phoneticPr fontId="2"/>
  </si>
  <si>
    <t>金　　額</t>
    <rPh sb="0" eb="1">
      <t>キン</t>
    </rPh>
    <rPh sb="3" eb="4">
      <t>ガク</t>
    </rPh>
    <phoneticPr fontId="2"/>
  </si>
  <si>
    <t>歳　　　　　　　　　　入</t>
    <rPh sb="0" eb="1">
      <t>トシ</t>
    </rPh>
    <rPh sb="11" eb="12">
      <t>イ</t>
    </rPh>
    <phoneticPr fontId="2"/>
  </si>
  <si>
    <t>科　　　　目</t>
    <rPh sb="0" eb="1">
      <t>カ</t>
    </rPh>
    <rPh sb="5" eb="6">
      <t>メ</t>
    </rPh>
    <phoneticPr fontId="2"/>
  </si>
  <si>
    <t>総　　　　　　額</t>
    <rPh sb="0" eb="1">
      <t>フサ</t>
    </rPh>
    <rPh sb="7" eb="8">
      <t>ガク</t>
    </rPh>
    <phoneticPr fontId="2"/>
  </si>
  <si>
    <t>市税</t>
  </si>
  <si>
    <t>地方譲与税</t>
  </si>
  <si>
    <t>利子割交付金</t>
  </si>
  <si>
    <t>地方消費税交付金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</si>
  <si>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</si>
  <si>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</si>
  <si>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</si>
  <si>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</si>
  <si>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</si>
  <si>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</si>
  <si>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</si>
  <si>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</si>
  <si>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</si>
  <si>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</si>
  <si>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</si>
  <si>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</si>
  <si>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</si>
  <si>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</si>
  <si>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不納欠損額</t>
    <rPh sb="0" eb="2">
      <t>フノウ</t>
    </rPh>
    <rPh sb="2" eb="4">
      <t>ケッソン</t>
    </rPh>
    <rPh sb="4" eb="5">
      <t>ガク</t>
    </rPh>
    <phoneticPr fontId="2"/>
  </si>
  <si>
    <t>収入未済額</t>
    <rPh sb="0" eb="2">
      <t>シュウニュウ</t>
    </rPh>
    <rPh sb="2" eb="4">
      <t>ミサイ</t>
    </rPh>
    <rPh sb="4" eb="5">
      <t>ガク</t>
    </rPh>
    <phoneticPr fontId="2"/>
  </si>
  <si>
    <t>区　　　分</t>
    <rPh sb="0" eb="1">
      <t>ク</t>
    </rPh>
    <rPh sb="4" eb="5">
      <t>ブン</t>
    </rPh>
    <phoneticPr fontId="2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</si>
  <si>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</si>
  <si>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</si>
  <si>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市民税</t>
    <rPh sb="0" eb="3">
      <t>シミンゼイ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</si>
  <si>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</si>
  <si>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</si>
  <si>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</si>
  <si>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</si>
  <si>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</si>
  <si>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鉱産税</t>
    <rPh sb="0" eb="2">
      <t>コウサン</t>
    </rPh>
    <rPh sb="2" eb="3">
      <t>ゼイ</t>
    </rPh>
    <phoneticPr fontId="2"/>
  </si>
  <si>
    <t>事業所税</t>
    <rPh sb="0" eb="3">
      <t>ジギョウショ</t>
    </rPh>
    <rPh sb="3" eb="4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</si>
  <si>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</si>
  <si>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資料：市民税課</t>
    <rPh sb="0" eb="2">
      <t>シリョウ</t>
    </rPh>
    <rPh sb="3" eb="6">
      <t>シミンゼイ</t>
    </rPh>
    <rPh sb="6" eb="7">
      <t>カ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</si>
  <si>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</si>
  <si>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</si>
  <si>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</si>
  <si>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</si>
  <si>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基金</t>
    <rPh sb="0" eb="2">
      <t>キキン</t>
    </rPh>
    <phoneticPr fontId="2"/>
  </si>
  <si>
    <t>有価証券</t>
    <rPh sb="0" eb="2">
      <t>ユウカ</t>
    </rPh>
    <rPh sb="2" eb="4">
      <t>ショウケン</t>
    </rPh>
    <phoneticPr fontId="2"/>
  </si>
  <si>
    <t>出資金</t>
    <rPh sb="0" eb="3">
      <t>シュッシキン</t>
    </rPh>
    <phoneticPr fontId="2"/>
  </si>
  <si>
    <t>行政財産</t>
    <rPh sb="0" eb="2">
      <t>ギョウセイ</t>
    </rPh>
    <rPh sb="2" eb="4">
      <t>ザイサン</t>
    </rPh>
    <phoneticPr fontId="2"/>
  </si>
  <si>
    <t>普通財産</t>
    <rPh sb="0" eb="2">
      <t>フツウ</t>
    </rPh>
    <rPh sb="2" eb="4">
      <t>ザイサン</t>
    </rPh>
    <phoneticPr fontId="2"/>
  </si>
  <si>
    <t>施行年月日</t>
    <rPh sb="0" eb="2">
      <t>シコウ</t>
    </rPh>
    <rPh sb="2" eb="5">
      <t>ネンガッピ</t>
    </rPh>
    <phoneticPr fontId="2"/>
  </si>
  <si>
    <t>名　　　　称</t>
    <rPh sb="0" eb="1">
      <t>メイ</t>
    </rPh>
    <rPh sb="5" eb="6">
      <t>ショウ</t>
    </rPh>
    <phoneticPr fontId="2"/>
  </si>
  <si>
    <t>豊橋市財政調整基金</t>
    <rPh sb="0" eb="3">
      <t>トヨハシシ</t>
    </rPh>
    <rPh sb="3" eb="5">
      <t>ザイセイ</t>
    </rPh>
    <rPh sb="5" eb="7">
      <t>チョウセイ</t>
    </rPh>
    <rPh sb="7" eb="9">
      <t>キキン</t>
    </rPh>
    <phoneticPr fontId="2"/>
  </si>
  <si>
    <t>豊橋市土地開発基金</t>
    <rPh sb="0" eb="3">
      <t>トヨハシシ</t>
    </rPh>
    <rPh sb="3" eb="5">
      <t>トチ</t>
    </rPh>
    <rPh sb="5" eb="7">
      <t>カイハツ</t>
    </rPh>
    <rPh sb="7" eb="9">
      <t>キキン</t>
    </rPh>
    <phoneticPr fontId="2"/>
  </si>
  <si>
    <t>豊橋市文化振興基金</t>
    <rPh sb="0" eb="3">
      <t>トヨハシシ</t>
    </rPh>
    <rPh sb="3" eb="5">
      <t>ブンカ</t>
    </rPh>
    <rPh sb="5" eb="7">
      <t>シンコウ</t>
    </rPh>
    <rPh sb="7" eb="9">
      <t>キキン</t>
    </rPh>
    <phoneticPr fontId="2"/>
  </si>
  <si>
    <t>豊橋市教育振興基金</t>
    <rPh sb="0" eb="3">
      <t>トヨハシシ</t>
    </rPh>
    <rPh sb="3" eb="5">
      <t>キョウイク</t>
    </rPh>
    <rPh sb="5" eb="7">
      <t>シンコウ</t>
    </rPh>
    <rPh sb="7" eb="9">
      <t>キキン</t>
    </rPh>
    <phoneticPr fontId="2"/>
  </si>
  <si>
    <t>豊橋市福祉振興基金</t>
    <rPh sb="0" eb="3">
      <t>トヨハシシ</t>
    </rPh>
    <rPh sb="3" eb="5">
      <t>フクシ</t>
    </rPh>
    <rPh sb="5" eb="7">
      <t>シンコウ</t>
    </rPh>
    <rPh sb="7" eb="9">
      <t>キキン</t>
    </rPh>
    <phoneticPr fontId="2"/>
  </si>
  <si>
    <t>豊橋市司文庫基金</t>
    <rPh sb="0" eb="3">
      <t>トヨハシシ</t>
    </rPh>
    <rPh sb="3" eb="4">
      <t>ツカサ</t>
    </rPh>
    <rPh sb="4" eb="6">
      <t>ブンコ</t>
    </rPh>
    <rPh sb="6" eb="8">
      <t>キキン</t>
    </rPh>
    <phoneticPr fontId="2"/>
  </si>
  <si>
    <t>豊橋市減債基金</t>
    <rPh sb="0" eb="3">
      <t>トヨハシシ</t>
    </rPh>
    <rPh sb="3" eb="5">
      <t>ゲンサイ</t>
    </rPh>
    <rPh sb="5" eb="7">
      <t>キキン</t>
    </rPh>
    <phoneticPr fontId="2"/>
  </si>
  <si>
    <t>年　　 度</t>
    <rPh sb="0" eb="1">
      <t>トシ</t>
    </rPh>
    <rPh sb="4" eb="5">
      <t>タビ</t>
    </rPh>
    <phoneticPr fontId="2"/>
  </si>
  <si>
    <t>開催回数
（回）</t>
    <rPh sb="0" eb="2">
      <t>カイサイ</t>
    </rPh>
    <rPh sb="2" eb="4">
      <t>カイスウ</t>
    </rPh>
    <rPh sb="6" eb="7">
      <t>カイ</t>
    </rPh>
    <phoneticPr fontId="2"/>
  </si>
  <si>
    <t>開催日数
（日）</t>
    <rPh sb="0" eb="2">
      <t>カイサイ</t>
    </rPh>
    <rPh sb="2" eb="4">
      <t>ニッスウ</t>
    </rPh>
    <rPh sb="6" eb="7">
      <t>ニチ</t>
    </rPh>
    <phoneticPr fontId="2"/>
  </si>
  <si>
    <t>債権</t>
    <rPh sb="0" eb="2">
      <t>サイケン</t>
    </rPh>
    <phoneticPr fontId="2"/>
  </si>
  <si>
    <t>河原福祉基金</t>
    <rPh sb="0" eb="2">
      <t>カワハラ</t>
    </rPh>
    <rPh sb="2" eb="4">
      <t>フクシ</t>
    </rPh>
    <rPh sb="4" eb="6">
      <t>キキン</t>
    </rPh>
    <phoneticPr fontId="2"/>
  </si>
  <si>
    <t>決　　　　　　　　　　　　算　　　</t>
    <rPh sb="0" eb="1">
      <t>ケツ</t>
    </rPh>
    <rPh sb="13" eb="14">
      <t>サン</t>
    </rPh>
    <phoneticPr fontId="2"/>
  </si>
  <si>
    <t>　　　　　　　　　額</t>
    <rPh sb="9" eb="10">
      <t>ガク</t>
    </rPh>
    <phoneticPr fontId="2"/>
  </si>
  <si>
    <t>車　券　売　上　金　額
（円）</t>
    <rPh sb="0" eb="1">
      <t>クルマ</t>
    </rPh>
    <rPh sb="2" eb="3">
      <t>ケン</t>
    </rPh>
    <rPh sb="4" eb="5">
      <t>バイ</t>
    </rPh>
    <rPh sb="6" eb="7">
      <t>ウエ</t>
    </rPh>
    <rPh sb="8" eb="9">
      <t>キン</t>
    </rPh>
    <rPh sb="10" eb="11">
      <t>ガク</t>
    </rPh>
    <rPh sb="13" eb="14">
      <t>エン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</si>
  <si>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</si>
  <si>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</si>
  <si>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資料：財政課　　</t>
    <rPh sb="0" eb="2">
      <t>シリョウ</t>
    </rPh>
    <rPh sb="3" eb="5">
      <t>ザイセイ</t>
    </rPh>
    <rPh sb="5" eb="6">
      <t>カ</t>
    </rPh>
    <phoneticPr fontId="2"/>
  </si>
  <si>
    <t>資料：競輪事務所　　</t>
    <rPh sb="0" eb="2">
      <t>シリョウ</t>
    </rPh>
    <rPh sb="3" eb="5">
      <t>ケイリン</t>
    </rPh>
    <rPh sb="5" eb="7">
      <t>ジム</t>
    </rPh>
    <rPh sb="7" eb="8">
      <t>ショ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</si>
  <si>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</si>
  <si>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還付未済額</t>
    <rPh sb="0" eb="2">
      <t>カンプ</t>
    </rPh>
    <rPh sb="2" eb="4">
      <t>ミサイ</t>
    </rPh>
    <rPh sb="4" eb="5">
      <t>ガク</t>
    </rPh>
    <phoneticPr fontId="2"/>
  </si>
  <si>
    <r>
      <t>　　　　　　　　　　　　　　　　　　　　　　　１８－１</t>
    </r>
    <r>
      <rPr>
        <sz val="16"/>
        <rFont val="ＭＳ 明朝"/>
        <family val="1"/>
        <charset val="128"/>
      </rPr>
      <t>　一 般 会 計 歳 入 ・</t>
    </r>
    <rPh sb="28" eb="29">
      <t>１</t>
    </rPh>
    <rPh sb="30" eb="31">
      <t>バン</t>
    </rPh>
    <rPh sb="32" eb="33">
      <t>カイ</t>
    </rPh>
    <rPh sb="34" eb="35">
      <t>ケイ</t>
    </rPh>
    <rPh sb="36" eb="37">
      <t>トシ</t>
    </rPh>
    <rPh sb="38" eb="39">
      <t>イ</t>
    </rPh>
    <phoneticPr fontId="2"/>
  </si>
  <si>
    <r>
      <t>１８－５</t>
    </r>
    <r>
      <rPr>
        <sz val="16"/>
        <rFont val="ＭＳ 明朝"/>
        <family val="1"/>
        <charset val="128"/>
      </rPr>
      <t>　一般会計歳入・歳出当初予算</t>
    </r>
    <rPh sb="5" eb="7">
      <t>イッパン</t>
    </rPh>
    <rPh sb="7" eb="9">
      <t>カイケイ</t>
    </rPh>
    <rPh sb="9" eb="11">
      <t>サイニュウ</t>
    </rPh>
    <rPh sb="12" eb="14">
      <t>サイシュツ</t>
    </rPh>
    <rPh sb="14" eb="16">
      <t>トウショ</t>
    </rPh>
    <rPh sb="16" eb="18">
      <t>ヨサン</t>
    </rPh>
    <phoneticPr fontId="2"/>
  </si>
  <si>
    <t>１８－７　市　税　の　収　入　状　況</t>
    <phoneticPr fontId="2"/>
  </si>
  <si>
    <t>１８</t>
    <phoneticPr fontId="2"/>
  </si>
  <si>
    <t>財政</t>
    <rPh sb="0" eb="2">
      <t>ザイセイ</t>
    </rPh>
    <phoneticPr fontId="2"/>
  </si>
  <si>
    <t>豊橋市環境活動振興基金</t>
    <rPh sb="0" eb="3">
      <t>トヨハシシ</t>
    </rPh>
    <rPh sb="3" eb="5">
      <t>カンキョウ</t>
    </rPh>
    <rPh sb="5" eb="7">
      <t>カツドウ</t>
    </rPh>
    <rPh sb="7" eb="9">
      <t>シンコウ</t>
    </rPh>
    <rPh sb="9" eb="11">
      <t>キキン</t>
    </rPh>
    <phoneticPr fontId="2"/>
  </si>
  <si>
    <t>豊橋市市民協働推進基金</t>
    <rPh sb="0" eb="3">
      <t>トヨハシシ</t>
    </rPh>
    <rPh sb="3" eb="5">
      <t>シミン</t>
    </rPh>
    <rPh sb="5" eb="7">
      <t>キョウドウ</t>
    </rPh>
    <rPh sb="7" eb="9">
      <t>スイシン</t>
    </rPh>
    <rPh sb="9" eb="11">
      <t>キキン</t>
    </rPh>
    <phoneticPr fontId="2"/>
  </si>
  <si>
    <t>豊橋市ふるさと基金</t>
    <rPh sb="0" eb="3">
      <t>トヨハシシ</t>
    </rPh>
    <rPh sb="7" eb="9">
      <t>キキン</t>
    </rPh>
    <phoneticPr fontId="2"/>
  </si>
  <si>
    <t>母子父子寡婦福祉資金
貸付事業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1" eb="13">
      <t>カシツケ</t>
    </rPh>
    <rPh sb="13" eb="15">
      <t>ジギョウ</t>
    </rPh>
    <phoneticPr fontId="2"/>
  </si>
  <si>
    <t>(注)各項目の数値は表示単位未満を四捨五入で処理しているため、合計と内訳の数値が一致しないことが</t>
    <rPh sb="1" eb="2">
      <t>チュウ</t>
    </rPh>
    <rPh sb="3" eb="6">
      <t>カクコウモク</t>
    </rPh>
    <rPh sb="7" eb="9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2" eb="24">
      <t>ショリ</t>
    </rPh>
    <rPh sb="31" eb="33">
      <t>ゴウケイ</t>
    </rPh>
    <rPh sb="34" eb="36">
      <t>ウチワケ</t>
    </rPh>
    <rPh sb="37" eb="39">
      <t>スウチ</t>
    </rPh>
    <rPh sb="40" eb="42">
      <t>イッチ</t>
    </rPh>
    <phoneticPr fontId="2"/>
  </si>
  <si>
    <t>豊橋市公共施設等整備
基金</t>
    <rPh sb="0" eb="3">
      <t>トヨハシシ</t>
    </rPh>
    <rPh sb="3" eb="5">
      <t>コウキョウ</t>
    </rPh>
    <rPh sb="5" eb="7">
      <t>シセツ</t>
    </rPh>
    <rPh sb="7" eb="8">
      <t>トウ</t>
    </rPh>
    <rPh sb="8" eb="10">
      <t>セイビ</t>
    </rPh>
    <rPh sb="11" eb="13">
      <t>キキン</t>
    </rPh>
    <phoneticPr fontId="2"/>
  </si>
  <si>
    <t>豊橋市つつじが丘校区
地域振興基金</t>
    <rPh sb="0" eb="3">
      <t>トヨハシシ</t>
    </rPh>
    <rPh sb="7" eb="8">
      <t>オカ</t>
    </rPh>
    <rPh sb="8" eb="10">
      <t>コウク</t>
    </rPh>
    <rPh sb="11" eb="13">
      <t>チイキ</t>
    </rPh>
    <rPh sb="13" eb="15">
      <t>シンコウ</t>
    </rPh>
    <rPh sb="15" eb="17">
      <t>キキン</t>
    </rPh>
    <phoneticPr fontId="2"/>
  </si>
  <si>
    <t>豊橋市小・中学校
読書活動振興基金</t>
    <rPh sb="0" eb="3">
      <t>トヨハシシ</t>
    </rPh>
    <rPh sb="3" eb="4">
      <t>ショウ</t>
    </rPh>
    <rPh sb="5" eb="8">
      <t>チュウガッコウ</t>
    </rPh>
    <rPh sb="9" eb="11">
      <t>ドクショ</t>
    </rPh>
    <rPh sb="11" eb="13">
      <t>カツドウ</t>
    </rPh>
    <rPh sb="13" eb="15">
      <t>シンコウ</t>
    </rPh>
    <rPh sb="15" eb="17">
      <t>キキン</t>
    </rPh>
    <phoneticPr fontId="2"/>
  </si>
  <si>
    <t>豊橋市競輪事業
財政調整基金</t>
    <rPh sb="0" eb="3">
      <t>トヨハシシ</t>
    </rPh>
    <rPh sb="3" eb="5">
      <t>ケイリン</t>
    </rPh>
    <rPh sb="5" eb="7">
      <t>ジギョウ</t>
    </rPh>
    <rPh sb="8" eb="10">
      <t>ザイセイ</t>
    </rPh>
    <rPh sb="10" eb="12">
      <t>チョウセイ</t>
    </rPh>
    <rPh sb="12" eb="14">
      <t>キキン</t>
    </rPh>
    <phoneticPr fontId="2"/>
  </si>
  <si>
    <t>豊橋市公共
駐車場事業基金</t>
    <rPh sb="0" eb="3">
      <t>トヨハシシ</t>
    </rPh>
    <rPh sb="3" eb="5">
      <t>コウキョウ</t>
    </rPh>
    <rPh sb="6" eb="9">
      <t>チュウシャジョウ</t>
    </rPh>
    <rPh sb="9" eb="11">
      <t>ジギョウ</t>
    </rPh>
    <rPh sb="11" eb="13">
      <t>キキン</t>
    </rPh>
    <phoneticPr fontId="2"/>
  </si>
  <si>
    <t>豊橋市国民健康保険
事業財政調整基金</t>
    <rPh sb="0" eb="3">
      <t>トヨハシシ</t>
    </rPh>
    <rPh sb="3" eb="5">
      <t>コクミン</t>
    </rPh>
    <rPh sb="5" eb="7">
      <t>ケンコウ</t>
    </rPh>
    <rPh sb="7" eb="9">
      <t>ホケン</t>
    </rPh>
    <rPh sb="10" eb="12">
      <t>ジギョウ</t>
    </rPh>
    <rPh sb="12" eb="14">
      <t>ザイセイ</t>
    </rPh>
    <rPh sb="14" eb="16">
      <t>チョウセイ</t>
    </rPh>
    <rPh sb="16" eb="18">
      <t>キキン</t>
    </rPh>
    <phoneticPr fontId="2"/>
  </si>
  <si>
    <t>豊橋市地域公共
交通活性化基金</t>
    <rPh sb="0" eb="3">
      <t>トヨハシシ</t>
    </rPh>
    <rPh sb="3" eb="5">
      <t>チイキ</t>
    </rPh>
    <rPh sb="5" eb="7">
      <t>コウキョウ</t>
    </rPh>
    <rPh sb="8" eb="10">
      <t>コウツウ</t>
    </rPh>
    <rPh sb="10" eb="12">
      <t>カッセイ</t>
    </rPh>
    <rPh sb="12" eb="13">
      <t>カ</t>
    </rPh>
    <rPh sb="13" eb="15">
      <t>キキン</t>
    </rPh>
    <phoneticPr fontId="2"/>
  </si>
  <si>
    <t>豊橋総合動植物
公園整備基金</t>
    <rPh sb="0" eb="2">
      <t>トヨハシ</t>
    </rPh>
    <rPh sb="2" eb="4">
      <t>ソウゴウ</t>
    </rPh>
    <rPh sb="4" eb="7">
      <t>ドウショクブツ</t>
    </rPh>
    <rPh sb="8" eb="10">
      <t>コウエン</t>
    </rPh>
    <rPh sb="10" eb="12">
      <t>セイビ</t>
    </rPh>
    <rPh sb="12" eb="14">
      <t>キキン</t>
    </rPh>
    <phoneticPr fontId="2"/>
  </si>
  <si>
    <t>豊橋市競輪事業
施設等整備基金</t>
    <rPh sb="0" eb="3">
      <t>トヨハシシ</t>
    </rPh>
    <rPh sb="3" eb="5">
      <t>ケイリン</t>
    </rPh>
    <rPh sb="5" eb="7">
      <t>ジギョウ</t>
    </rPh>
    <rPh sb="8" eb="10">
      <t>シセツ</t>
    </rPh>
    <rPh sb="10" eb="11">
      <t>トウ</t>
    </rPh>
    <rPh sb="11" eb="13">
      <t>セイビ</t>
    </rPh>
    <rPh sb="13" eb="15">
      <t>キキン</t>
    </rPh>
    <phoneticPr fontId="2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</si>
  <si>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2"/>
  </si>
  <si>
    <t>丸山薫現代詩振興基金</t>
    <rPh sb="0" eb="2">
      <t>マルヤマ</t>
    </rPh>
    <rPh sb="2" eb="3">
      <t>カオル</t>
    </rPh>
    <rPh sb="3" eb="6">
      <t>ゲンダイシ</t>
    </rPh>
    <rPh sb="6" eb="8">
      <t>シンコウ</t>
    </rPh>
    <rPh sb="8" eb="10">
      <t>キキン</t>
    </rPh>
    <phoneticPr fontId="2"/>
  </si>
  <si>
    <t>令和元．12．13</t>
    <rPh sb="0" eb="1">
      <t>レイ</t>
    </rPh>
    <rPh sb="1" eb="2">
      <t>ワ</t>
    </rPh>
    <rPh sb="2" eb="3">
      <t>ガン</t>
    </rPh>
    <phoneticPr fontId="2"/>
  </si>
  <si>
    <t>環境性能割交付金</t>
    <rPh sb="0" eb="8">
      <t>カンキョウセイノウワリコウフキン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</si>
  <si>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</si>
  <si>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　入　場　者
（人）</t>
    <rPh sb="1" eb="2">
      <t>イ</t>
    </rPh>
    <rPh sb="3" eb="4">
      <t>バ</t>
    </rPh>
    <rPh sb="5" eb="6">
      <t>シャ</t>
    </rPh>
    <rPh sb="8" eb="9">
      <t>ニン</t>
    </rPh>
    <phoneticPr fontId="2"/>
  </si>
  <si>
    <t>環境性能割</t>
    <rPh sb="0" eb="2">
      <t>カンキョウ</t>
    </rPh>
    <rPh sb="2" eb="4">
      <t>セイノウ</t>
    </rPh>
    <rPh sb="4" eb="5">
      <t>ワ</t>
    </rPh>
    <phoneticPr fontId="2"/>
  </si>
  <si>
    <t>星野眞吾・高畑郁子
美術振興基金</t>
    <rPh sb="0" eb="2">
      <t>ホシノ</t>
    </rPh>
    <rPh sb="2" eb="3">
      <t>シン</t>
    </rPh>
    <rPh sb="3" eb="4">
      <t>ゴ</t>
    </rPh>
    <rPh sb="5" eb="7">
      <t>タカハタ</t>
    </rPh>
    <rPh sb="7" eb="9">
      <t>イクコ</t>
    </rPh>
    <rPh sb="10" eb="12">
      <t>ビジュツ</t>
    </rPh>
    <rPh sb="12" eb="14">
      <t>シンコウ</t>
    </rPh>
    <rPh sb="14" eb="16">
      <t>キキン</t>
    </rPh>
    <phoneticPr fontId="2"/>
  </si>
  <si>
    <t>国有資産等
所在市交付金</t>
    <rPh sb="0" eb="2">
      <t>コクユウ</t>
    </rPh>
    <rPh sb="2" eb="5">
      <t>シサントウ</t>
    </rPh>
    <rPh sb="6" eb="8">
      <t>ショザイ</t>
    </rPh>
    <rPh sb="8" eb="9">
      <t>シ</t>
    </rPh>
    <rPh sb="9" eb="12">
      <t>コウフキン</t>
    </rPh>
    <phoneticPr fontId="2"/>
  </si>
  <si>
    <t>入湯税</t>
    <rPh sb="0" eb="2">
      <t>ニュウトウ</t>
    </rPh>
    <rPh sb="2" eb="3">
      <t>ゼイ</t>
    </rPh>
    <phoneticPr fontId="2"/>
  </si>
  <si>
    <t>種別割</t>
    <rPh sb="0" eb="2">
      <t>シュベツ</t>
    </rPh>
    <rPh sb="2" eb="3">
      <t>ワ</t>
    </rPh>
    <phoneticPr fontId="2"/>
  </si>
  <si>
    <t>１８－９　基　　　　　　　　　金</t>
    <rPh sb="5" eb="6">
      <t>モト</t>
    </rPh>
    <rPh sb="15" eb="16">
      <t>キン</t>
    </rPh>
    <phoneticPr fontId="2"/>
  </si>
  <si>
    <t>単位：千円（各年３月３１日現在）</t>
    <rPh sb="0" eb="2">
      <t>タンイ</t>
    </rPh>
    <rPh sb="3" eb="5">
      <t>センエン</t>
    </rPh>
    <rPh sb="6" eb="8">
      <t>カクネン</t>
    </rPh>
    <rPh sb="9" eb="10">
      <t>ガツ</t>
    </rPh>
    <rPh sb="12" eb="13">
      <t>ニチ</t>
    </rPh>
    <rPh sb="13" eb="15">
      <t>ゲンザイ</t>
    </rPh>
    <phoneticPr fontId="2"/>
  </si>
  <si>
    <r>
      <t>収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入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済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額</t>
    </r>
    <rPh sb="0" eb="1">
      <t>オサム</t>
    </rPh>
    <rPh sb="2" eb="3">
      <t>イ</t>
    </rPh>
    <rPh sb="4" eb="5">
      <t>ス</t>
    </rPh>
    <rPh sb="6" eb="7">
      <t>ガク</t>
    </rPh>
    <phoneticPr fontId="2"/>
  </si>
  <si>
    <r>
      <t>収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入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率</t>
    </r>
    <rPh sb="0" eb="1">
      <t>オサム</t>
    </rPh>
    <rPh sb="2" eb="3">
      <t>イ</t>
    </rPh>
    <rPh sb="4" eb="5">
      <t>リツ</t>
    </rPh>
    <phoneticPr fontId="2"/>
  </si>
  <si>
    <t xml:space="preserve">                              　　　　　  　　　   １８－２　会　　　計　　　別</t>
    <rPh sb="48" eb="49">
      <t>カイ</t>
    </rPh>
    <rPh sb="52" eb="53">
      <t>ケイ</t>
    </rPh>
    <rPh sb="56" eb="57">
      <t>ベツ</t>
    </rPh>
    <phoneticPr fontId="2"/>
  </si>
  <si>
    <t>豊橋市野依小学校等
環境整備基金</t>
    <rPh sb="3" eb="5">
      <t>ノヨリ</t>
    </rPh>
    <rPh sb="5" eb="8">
      <t>ショウガッコウ</t>
    </rPh>
    <rPh sb="8" eb="9">
      <t>トウ</t>
    </rPh>
    <rPh sb="10" eb="12">
      <t>カンキョウ</t>
    </rPh>
    <rPh sb="12" eb="14">
      <t>セイビ</t>
    </rPh>
    <rPh sb="14" eb="16">
      <t>キキン</t>
    </rPh>
    <phoneticPr fontId="2"/>
  </si>
  <si>
    <t>豊橋市高齢者福祉・医療
振興基金</t>
    <rPh sb="3" eb="6">
      <t>コウレイシャ</t>
    </rPh>
    <rPh sb="6" eb="8">
      <t>フクシ</t>
    </rPh>
    <rPh sb="9" eb="11">
      <t>イリョウ</t>
    </rPh>
    <rPh sb="12" eb="14">
      <t>シンコウ</t>
    </rPh>
    <rPh sb="14" eb="16">
      <t>キキン</t>
    </rPh>
    <phoneticPr fontId="2"/>
  </si>
  <si>
    <t>　　　-</t>
  </si>
  <si>
    <t>豊橋市森林環境譲与税基金</t>
    <rPh sb="0" eb="2">
      <t>トヨハシ</t>
    </rPh>
    <rPh sb="2" eb="3">
      <t>シ</t>
    </rPh>
    <phoneticPr fontId="2"/>
  </si>
  <si>
    <t>豊橋市新型コロナウイルス
感染症対策基金</t>
    <phoneticPr fontId="2"/>
  </si>
  <si>
    <t>豊橋市収入印紙購入基金</t>
    <phoneticPr fontId="2"/>
  </si>
  <si>
    <t>豊橋市未来産業支援基金</t>
    <phoneticPr fontId="2"/>
  </si>
  <si>
    <t>１８－６　豊　橋　競　輪　状　況</t>
    <rPh sb="5" eb="6">
      <t>ユタカ</t>
    </rPh>
    <rPh sb="7" eb="8">
      <t>ハシ</t>
    </rPh>
    <rPh sb="9" eb="10">
      <t>セリ</t>
    </rPh>
    <rPh sb="11" eb="12">
      <t>ワ</t>
    </rPh>
    <rPh sb="13" eb="14">
      <t>ジョウ</t>
    </rPh>
    <rPh sb="15" eb="16">
      <t>イワン</t>
    </rPh>
    <phoneticPr fontId="2"/>
  </si>
  <si>
    <t>１８－８　市　　　有　　　財　　　産</t>
    <rPh sb="5" eb="6">
      <t>シ</t>
    </rPh>
    <rPh sb="9" eb="10">
      <t>ユウ</t>
    </rPh>
    <rPh sb="13" eb="14">
      <t>ザイ</t>
    </rPh>
    <rPh sb="17" eb="18">
      <t>サン</t>
    </rPh>
    <phoneticPr fontId="2"/>
  </si>
  <si>
    <t>単位：㎡、千円（各年３月３１日現在）</t>
    <rPh sb="0" eb="2">
      <t>タンイ</t>
    </rPh>
    <rPh sb="5" eb="7">
      <t>センエン</t>
    </rPh>
    <rPh sb="8" eb="10">
      <t>カクネン</t>
    </rPh>
    <rPh sb="11" eb="12">
      <t>ガツ</t>
    </rPh>
    <rPh sb="14" eb="15">
      <t>ニチ</t>
    </rPh>
    <rPh sb="15" eb="17">
      <t>ゲンザイ</t>
    </rPh>
    <phoneticPr fontId="2"/>
  </si>
  <si>
    <t>歳　　　入　（Ａ）</t>
    <rPh sb="0" eb="1">
      <t>トシ</t>
    </rPh>
    <rPh sb="4" eb="5">
      <t>イ</t>
    </rPh>
    <phoneticPr fontId="2"/>
  </si>
  <si>
    <t>歳　　　出　（Ｂ）</t>
    <rPh sb="0" eb="1">
      <t>トシ</t>
    </rPh>
    <rPh sb="4" eb="5">
      <t>デ</t>
    </rPh>
    <phoneticPr fontId="2"/>
  </si>
  <si>
    <t>差引額 （Ｃ）
（Ａ）－（Ｂ）</t>
    <rPh sb="0" eb="2">
      <t>サシヒキ</t>
    </rPh>
    <rPh sb="2" eb="3">
      <t>ガク</t>
    </rPh>
    <phoneticPr fontId="2"/>
  </si>
  <si>
    <t>繰越財源 （Ｄ）</t>
    <rPh sb="0" eb="2">
      <t>クリコシ</t>
    </rPh>
    <rPh sb="2" eb="4">
      <t>ザイゲン</t>
    </rPh>
    <phoneticPr fontId="2"/>
  </si>
  <si>
    <t>差引純繰越額
（Ｃ）－（Ｄ）</t>
    <rPh sb="0" eb="2">
      <t>サシヒキ</t>
    </rPh>
    <rPh sb="2" eb="3">
      <t>ジュン</t>
    </rPh>
    <rPh sb="3" eb="5">
      <t>クリコシ</t>
    </rPh>
    <rPh sb="5" eb="6">
      <t>ガク</t>
    </rPh>
    <phoneticPr fontId="2"/>
  </si>
  <si>
    <t>(注)各項目の数値は表示単位未満を四捨五入で処理しているため、合計と内訳の数値が一致しないことがある。</t>
    <rPh sb="1" eb="2">
      <t>チュウ</t>
    </rPh>
    <rPh sb="3" eb="6">
      <t>カクコウモク</t>
    </rPh>
    <rPh sb="7" eb="9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2" eb="24">
      <t>ショリ</t>
    </rPh>
    <rPh sb="31" eb="33">
      <t>ゴウケイ</t>
    </rPh>
    <rPh sb="34" eb="36">
      <t>ウチワケ</t>
    </rPh>
    <rPh sb="37" eb="39">
      <t>スウチ</t>
    </rPh>
    <rPh sb="40" eb="42">
      <t>イッチ</t>
    </rPh>
    <phoneticPr fontId="2"/>
  </si>
  <si>
    <t>地域下水道事業特別会計は、令和２年度より企業会計（下水道事業会計）へ移行。</t>
    <phoneticPr fontId="2"/>
  </si>
  <si>
    <r>
      <t>１８－３</t>
    </r>
    <r>
      <rPr>
        <sz val="16"/>
        <rFont val="ＭＳ 明朝"/>
        <family val="1"/>
        <charset val="128"/>
      </rPr>
      <t>　一　般　会　計　予　算　及　び</t>
    </r>
    <r>
      <rPr>
        <sz val="16"/>
        <rFont val="ＭＳ 明朝"/>
        <family val="1"/>
        <charset val="128"/>
      </rPr>
      <t>　</t>
    </r>
    <rPh sb="5" eb="6">
      <t>１</t>
    </rPh>
    <rPh sb="7" eb="8">
      <t>バン</t>
    </rPh>
    <rPh sb="9" eb="10">
      <t>カイ</t>
    </rPh>
    <rPh sb="11" eb="12">
      <t>ケイ</t>
    </rPh>
    <rPh sb="13" eb="14">
      <t>ヨ</t>
    </rPh>
    <rPh sb="15" eb="16">
      <t>サン</t>
    </rPh>
    <rPh sb="17" eb="18">
      <t>オヨ</t>
    </rPh>
    <phoneticPr fontId="2"/>
  </si>
  <si>
    <t xml:space="preserve">  決　算</t>
    <rPh sb="2" eb="3">
      <t>ケツ</t>
    </rPh>
    <rPh sb="4" eb="5">
      <t>サン</t>
    </rPh>
    <phoneticPr fontId="2"/>
  </si>
  <si>
    <t xml:space="preserve">  歳　出　決　算（性質別）</t>
    <rPh sb="2" eb="3">
      <t>トシ</t>
    </rPh>
    <rPh sb="4" eb="5">
      <t>デ</t>
    </rPh>
    <rPh sb="6" eb="7">
      <t>ケツ</t>
    </rPh>
    <rPh sb="8" eb="9">
      <t>サン</t>
    </rPh>
    <rPh sb="10" eb="12">
      <t>セイシツ</t>
    </rPh>
    <rPh sb="12" eb="13">
      <t>ベツ</t>
    </rPh>
    <phoneticPr fontId="2"/>
  </si>
  <si>
    <t xml:space="preserve"> １８－４　一　般　会　計</t>
    <rPh sb="6" eb="7">
      <t>１</t>
    </rPh>
    <rPh sb="8" eb="9">
      <t>バン</t>
    </rPh>
    <rPh sb="10" eb="11">
      <t>カイ</t>
    </rPh>
    <rPh sb="12" eb="13">
      <t>ケイ</t>
    </rPh>
    <phoneticPr fontId="2"/>
  </si>
  <si>
    <t>３</t>
  </si>
  <si>
    <t>４</t>
  </si>
  <si>
    <t>５</t>
    <phoneticPr fontId="2"/>
  </si>
  <si>
    <t>-</t>
  </si>
  <si>
    <t>豊橋市美術博物館資料取得等基金</t>
    <rPh sb="0" eb="3">
      <t>トヨハシシ</t>
    </rPh>
    <rPh sb="3" eb="5">
      <t>ビジュツ</t>
    </rPh>
    <rPh sb="5" eb="8">
      <t>ハクブツカン</t>
    </rPh>
    <rPh sb="8" eb="10">
      <t>シリョウ</t>
    </rPh>
    <rPh sb="10" eb="12">
      <t>シュトク</t>
    </rPh>
    <rPh sb="12" eb="13">
      <t>トウ</t>
    </rPh>
    <rPh sb="13" eb="15">
      <t>キキン</t>
    </rPh>
    <phoneticPr fontId="1"/>
  </si>
  <si>
    <t>ある。</t>
  </si>
  <si>
    <t>ある。</t>
    <phoneticPr fontId="2"/>
  </si>
  <si>
    <t>（注）１）企業会計分を除く　　（注）２）千円未満は切捨て</t>
  </si>
  <si>
    <t>資料：資産経営課、会計課</t>
    <rPh sb="0" eb="2">
      <t>シリョウ</t>
    </rPh>
    <rPh sb="3" eb="5">
      <t>シサン</t>
    </rPh>
    <rPh sb="5" eb="7">
      <t>ケイエイ</t>
    </rPh>
    <rPh sb="7" eb="8">
      <t>カ</t>
    </rPh>
    <rPh sb="9" eb="12">
      <t>カイケイカ</t>
    </rPh>
    <phoneticPr fontId="2"/>
  </si>
  <si>
    <t>５</t>
  </si>
  <si>
    <t>６</t>
    <phoneticPr fontId="2"/>
  </si>
  <si>
    <t>令　和　２　年　度</t>
    <rPh sb="0" eb="1">
      <t>レイ</t>
    </rPh>
    <rPh sb="2" eb="3">
      <t>ワ</t>
    </rPh>
    <rPh sb="6" eb="7">
      <t>ネン</t>
    </rPh>
    <rPh sb="8" eb="9">
      <t>ド</t>
    </rPh>
    <phoneticPr fontId="2"/>
  </si>
  <si>
    <t>令　和　２　年　度</t>
    <rPh sb="0" eb="1">
      <t>レイ</t>
    </rPh>
    <rPh sb="2" eb="3">
      <t>ワ</t>
    </rPh>
    <rPh sb="6" eb="7">
      <t>トシ</t>
    </rPh>
    <rPh sb="8" eb="9">
      <t>タビ</t>
    </rPh>
    <phoneticPr fontId="2"/>
  </si>
  <si>
    <t>対令和２年度比</t>
    <rPh sb="0" eb="1">
      <t>タイ</t>
    </rPh>
    <rPh sb="1" eb="3">
      <t>レイワ</t>
    </rPh>
    <rPh sb="4" eb="6">
      <t>ネンド</t>
    </rPh>
    <rPh sb="6" eb="7">
      <t>ヒ</t>
    </rPh>
    <phoneticPr fontId="2"/>
  </si>
  <si>
    <t>令和２年度</t>
    <rPh sb="0" eb="2">
      <t>レイワ</t>
    </rPh>
    <rPh sb="3" eb="4">
      <t>トシ</t>
    </rPh>
    <rPh sb="4" eb="5">
      <t>タビ</t>
    </rPh>
    <phoneticPr fontId="2"/>
  </si>
  <si>
    <t>単位：千円、％（令和７年度）</t>
    <rPh sb="0" eb="2">
      <t>タンイ</t>
    </rPh>
    <rPh sb="3" eb="5">
      <t>センエン</t>
    </rPh>
    <rPh sb="8" eb="10">
      <t>レイワ</t>
    </rPh>
    <rPh sb="11" eb="13">
      <t>ネンド</t>
    </rPh>
    <phoneticPr fontId="2"/>
  </si>
  <si>
    <t>令 和 ２ 年 度</t>
    <rPh sb="0" eb="1">
      <t>レイ</t>
    </rPh>
    <rPh sb="2" eb="3">
      <t>ワ</t>
    </rPh>
    <rPh sb="6" eb="7">
      <t>トシ</t>
    </rPh>
    <rPh sb="8" eb="9">
      <t>タビ</t>
    </rPh>
    <phoneticPr fontId="2"/>
  </si>
  <si>
    <t>令和   ２  年度</t>
    <rPh sb="0" eb="1">
      <t>レイ</t>
    </rPh>
    <rPh sb="1" eb="2">
      <t>ワ</t>
    </rPh>
    <rPh sb="8" eb="9">
      <t>トシ</t>
    </rPh>
    <rPh sb="9" eb="10">
      <t>タビ</t>
    </rPh>
    <phoneticPr fontId="2"/>
  </si>
  <si>
    <t>７</t>
    <phoneticPr fontId="2"/>
  </si>
  <si>
    <t>令和３年</t>
    <rPh sb="0" eb="2">
      <t>レイワ</t>
    </rPh>
    <rPh sb="3" eb="4">
      <t>ネン</t>
    </rPh>
    <phoneticPr fontId="2"/>
  </si>
  <si>
    <t>豊橋市スポーツ振興基金</t>
    <rPh sb="0" eb="3">
      <t>トヨハシシ</t>
    </rPh>
    <rPh sb="7" eb="9">
      <t>シンコウ</t>
    </rPh>
    <rPh sb="9" eb="11">
      <t>キキン</t>
    </rPh>
    <phoneticPr fontId="2"/>
  </si>
  <si>
    <t>豊橋市職員退職手当基金</t>
    <rPh sb="0" eb="9">
      <t>トヨハシシショクインタイショクテアテ</t>
    </rPh>
    <rPh sb="9" eb="11">
      <t>キキン</t>
    </rPh>
    <phoneticPr fontId="1"/>
  </si>
  <si>
    <t/>
  </si>
  <si>
    <t>昭和44．12．16</t>
    <rPh sb="0" eb="2">
      <t>ショウワ</t>
    </rPh>
    <phoneticPr fontId="2"/>
  </si>
  <si>
    <t>昭和57．12．22</t>
    <rPh sb="0" eb="2">
      <t>ショウワ</t>
    </rPh>
    <phoneticPr fontId="2"/>
  </si>
  <si>
    <t>昭和59．12．19</t>
    <rPh sb="0" eb="2">
      <t>ショウワ</t>
    </rPh>
    <phoneticPr fontId="2"/>
  </si>
  <si>
    <t>昭和61．12．23</t>
    <rPh sb="0" eb="2">
      <t>ショウワ</t>
    </rPh>
    <phoneticPr fontId="2"/>
  </si>
  <si>
    <t>平成30．12．14</t>
    <rPh sb="0" eb="2">
      <t>ヘイセイ</t>
    </rPh>
    <phoneticPr fontId="2"/>
  </si>
  <si>
    <t>令和  2． 6．19</t>
    <rPh sb="0" eb="1">
      <t>レイ</t>
    </rPh>
    <rPh sb="1" eb="2">
      <t>ワ</t>
    </rPh>
    <phoneticPr fontId="2"/>
  </si>
  <si>
    <t>令和  2． 9．28</t>
    <rPh sb="0" eb="1">
      <t>レイ</t>
    </rPh>
    <rPh sb="1" eb="2">
      <t>ワ</t>
    </rPh>
    <phoneticPr fontId="2"/>
  </si>
  <si>
    <t>令和  3． 3．12</t>
    <rPh sb="0" eb="1">
      <t>レイ</t>
    </rPh>
    <rPh sb="1" eb="2">
      <t>ワ</t>
    </rPh>
    <phoneticPr fontId="2"/>
  </si>
  <si>
    <t>令和 3.12．17</t>
    <rPh sb="0" eb="1">
      <t>レイ</t>
    </rPh>
    <rPh sb="1" eb="2">
      <t>ワ</t>
    </rPh>
    <phoneticPr fontId="2"/>
  </si>
  <si>
    <t>令和 4． 3．14</t>
    <rPh sb="0" eb="1">
      <t>レイ</t>
    </rPh>
    <rPh sb="1" eb="2">
      <t>ワ</t>
    </rPh>
    <phoneticPr fontId="2"/>
  </si>
  <si>
    <t>令和 4.12．16</t>
    <rPh sb="0" eb="1">
      <t>レイ</t>
    </rPh>
    <rPh sb="1" eb="2">
      <t>ワ</t>
    </rPh>
    <phoneticPr fontId="1"/>
  </si>
  <si>
    <t>令和  5． 4． 1</t>
    <phoneticPr fontId="2"/>
  </si>
  <si>
    <t>資料：会計課 　（注）千円未満は四捨五入で表示のため１８-８と合計金額が相違することがある。</t>
    <rPh sb="0" eb="2">
      <t>シリョウ</t>
    </rPh>
    <rPh sb="3" eb="5">
      <t>カイケイ</t>
    </rPh>
    <rPh sb="5" eb="6">
      <t>カ</t>
    </rPh>
    <rPh sb="11" eb="13">
      <t>センエン</t>
    </rPh>
    <rPh sb="13" eb="15">
      <t>ミマン</t>
    </rPh>
    <rPh sb="16" eb="20">
      <t>シシャゴニュウ</t>
    </rPh>
    <rPh sb="21" eb="23">
      <t>ヒョウジ</t>
    </rPh>
    <rPh sb="31" eb="33">
      <t>ゴウケイ</t>
    </rPh>
    <rPh sb="33" eb="35">
      <t>キンガク</t>
    </rPh>
    <rPh sb="36" eb="38">
      <t>ソウイ</t>
    </rPh>
    <phoneticPr fontId="2"/>
  </si>
  <si>
    <t>令 和 ３ 年</t>
    <rPh sb="0" eb="1">
      <t>レイ</t>
    </rPh>
    <rPh sb="2" eb="3">
      <t>ワ</t>
    </rPh>
    <rPh sb="6" eb="7">
      <t>ネン</t>
    </rPh>
    <phoneticPr fontId="2"/>
  </si>
  <si>
    <t>昭和39． 4． 1</t>
    <rPh sb="0" eb="2">
      <t>ショウワ</t>
    </rPh>
    <phoneticPr fontId="2"/>
  </si>
  <si>
    <t>昭和49． 4． 1</t>
    <rPh sb="0" eb="2">
      <t>ショウワ</t>
    </rPh>
    <phoneticPr fontId="2"/>
  </si>
  <si>
    <t>昭和49． 6．12</t>
    <rPh sb="0" eb="2">
      <t>ショウワ</t>
    </rPh>
    <phoneticPr fontId="2"/>
  </si>
  <si>
    <t>昭和52． 6．25</t>
    <rPh sb="0" eb="2">
      <t>ショウワ</t>
    </rPh>
    <phoneticPr fontId="2"/>
  </si>
  <si>
    <t>昭和58． 4． 1</t>
    <rPh sb="0" eb="2">
      <t>ショウワ</t>
    </rPh>
    <phoneticPr fontId="2"/>
  </si>
  <si>
    <t>平成 5． 4． 1</t>
    <rPh sb="0" eb="2">
      <t>ヘイセイ</t>
    </rPh>
    <phoneticPr fontId="2"/>
  </si>
  <si>
    <t>平成 7． 4． 1</t>
    <rPh sb="0" eb="2">
      <t>ヘイセイ</t>
    </rPh>
    <phoneticPr fontId="2"/>
  </si>
  <si>
    <t>平成 8． 9．25</t>
    <rPh sb="0" eb="2">
      <t>ヘイセイ</t>
    </rPh>
    <phoneticPr fontId="2"/>
  </si>
  <si>
    <t>平成11． 3．31</t>
    <rPh sb="0" eb="2">
      <t>ヘイセイ</t>
    </rPh>
    <phoneticPr fontId="2"/>
  </si>
  <si>
    <t>平成15． 3．31</t>
    <rPh sb="0" eb="2">
      <t>ヘイセイ</t>
    </rPh>
    <phoneticPr fontId="2"/>
  </si>
  <si>
    <t>平成16． 5．31</t>
    <rPh sb="0" eb="2">
      <t>ヘイセイ</t>
    </rPh>
    <phoneticPr fontId="2"/>
  </si>
  <si>
    <t>平成19． 4．31</t>
    <rPh sb="0" eb="2">
      <t>ヘイセイ</t>
    </rPh>
    <phoneticPr fontId="2"/>
  </si>
  <si>
    <t>平成20． 6．19</t>
    <rPh sb="0" eb="2">
      <t>ヘイセイ</t>
    </rPh>
    <phoneticPr fontId="2"/>
  </si>
  <si>
    <t>平成24． 4． 1</t>
    <rPh sb="0" eb="2">
      <t>ヘイセイ</t>
    </rPh>
    <phoneticPr fontId="2"/>
  </si>
  <si>
    <t>平成27． 3．13</t>
    <rPh sb="0" eb="2">
      <t>ヘイセイ</t>
    </rPh>
    <phoneticPr fontId="2"/>
  </si>
  <si>
    <t>平成30． 4． 1</t>
    <rPh sb="0" eb="2">
      <t>ヘイセイ</t>
    </rPh>
    <phoneticPr fontId="2"/>
  </si>
  <si>
    <t>平成31． 4． 1</t>
    <rPh sb="0" eb="2">
      <t>ヘイセイ</t>
    </rPh>
    <phoneticPr fontId="2"/>
  </si>
  <si>
    <t xml:space="preserve">  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</si>
</sst>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0_ "/>
    <numFmt numFmtId="178" formatCode="#,##0.0_ "/>
    <numFmt numFmtId="179" formatCode="#,##0_ ;\-#,##0_ ;&quot;- &quot;"/>
    <numFmt numFmtId="180" formatCode="#,##0.0_ ;\-#,##0.0_ ;&quot;- &quot;"/>
    <numFmt numFmtId="181" formatCode="#,##0_);[Red]\(#,##0\)"/>
    <numFmt numFmtId="182" formatCode="#,##0_ \ \ \ \ "/>
    <numFmt numFmtId="183" formatCode="#,##0_ \ \ \ \ \ "/>
    <numFmt numFmtId="184" formatCode="#,##0_ \ \ \ \ \ \ \ \ \ "/>
    <numFmt numFmtId="185" formatCode="#,##0.0_ ;;&quot;- &quot;"/>
    <numFmt numFmtId="186" formatCode="#,##0_ ;\-#,##0_ ;&quot;0 &quot;"/>
    <numFmt numFmtId="187" formatCode="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291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vertical="center"/>
    </xf>
    <xf numFmtId="179" fontId="4" fillId="0" borderId="4" xfId="1" applyNumberFormat="1" applyFont="1" applyFill="1" applyBorder="1" applyAlignment="1" applyProtection="1">
      <alignment vertical="center"/>
    </xf>
    <xf numFmtId="179" fontId="4" fillId="0" borderId="0" xfId="1" applyNumberFormat="1" applyFont="1" applyFill="1" applyBorder="1" applyAlignment="1" applyProtection="1">
      <alignment vertical="center"/>
    </xf>
    <xf numFmtId="185" fontId="4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0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178" fontId="4" fillId="0" borderId="0" xfId="0" quotePrefix="1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178" fontId="4" fillId="0" borderId="5" xfId="0" applyNumberFormat="1" applyFont="1" applyFill="1" applyBorder="1" applyAlignment="1" applyProtection="1">
      <alignment horizontal="right" vertical="center"/>
    </xf>
    <xf numFmtId="178" fontId="4" fillId="0" borderId="5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182" fontId="4" fillId="0" borderId="4" xfId="0" applyNumberFormat="1" applyFont="1" applyFill="1" applyBorder="1" applyAlignment="1" applyProtection="1">
      <alignment vertical="center"/>
    </xf>
    <xf numFmtId="182" fontId="4" fillId="0" borderId="0" xfId="0" applyNumberFormat="1" applyFont="1" applyFill="1" applyBorder="1" applyAlignment="1" applyProtection="1">
      <alignment vertical="center"/>
    </xf>
    <xf numFmtId="183" fontId="4" fillId="0" borderId="0" xfId="0" applyNumberFormat="1" applyFont="1" applyFill="1" applyBorder="1" applyAlignment="1" applyProtection="1">
      <alignment vertical="center"/>
    </xf>
    <xf numFmtId="184" fontId="4" fillId="0" borderId="0" xfId="0" applyNumberFormat="1" applyFont="1" applyFill="1" applyBorder="1" applyAlignment="1" applyProtection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179" fontId="4" fillId="0" borderId="0" xfId="0" applyNumberFormat="1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vertical="center"/>
    </xf>
    <xf numFmtId="186" fontId="4" fillId="0" borderId="0" xfId="0" applyNumberFormat="1" applyFont="1" applyFill="1" applyBorder="1" applyAlignment="1" applyProtection="1">
      <alignment horizontal="right" vertical="center"/>
    </xf>
    <xf numFmtId="186" fontId="4" fillId="0" borderId="0" xfId="0" applyNumberFormat="1" applyFont="1" applyFill="1" applyBorder="1" applyAlignment="1" applyProtection="1">
      <alignment vertical="center"/>
    </xf>
    <xf numFmtId="187" fontId="4" fillId="0" borderId="0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181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181" fontId="4" fillId="0" borderId="0" xfId="0" applyNumberFormat="1" applyFont="1" applyFill="1" applyBorder="1" applyAlignment="1" applyProtection="1">
      <alignment vertical="center"/>
    </xf>
    <xf numFmtId="178" fontId="4" fillId="0" borderId="19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 textRotation="255"/>
    </xf>
    <xf numFmtId="0" fontId="3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horizontal="right" vertical="center"/>
    </xf>
    <xf numFmtId="179" fontId="4" fillId="0" borderId="5" xfId="0" applyNumberFormat="1" applyFont="1" applyFill="1" applyBorder="1" applyAlignment="1" applyProtection="1">
      <alignment vertical="center"/>
    </xf>
    <xf numFmtId="179" fontId="8" fillId="0" borderId="5" xfId="0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vertical="center"/>
    </xf>
    <xf numFmtId="178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distributed" vertical="center"/>
    </xf>
    <xf numFmtId="176" fontId="4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vertical="center"/>
    </xf>
    <xf numFmtId="0" fontId="4" fillId="0" borderId="5" xfId="1" applyNumberFormat="1" applyFont="1" applyFill="1" applyBorder="1" applyAlignment="1" applyProtection="1">
      <alignment vertical="center"/>
    </xf>
    <xf numFmtId="176" fontId="4" fillId="0" borderId="5" xfId="1" applyNumberFormat="1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25" xfId="0" applyNumberFormat="1" applyFont="1" applyFill="1" applyBorder="1" applyAlignment="1" applyProtection="1">
      <alignment vertical="center"/>
    </xf>
    <xf numFmtId="0" fontId="3" fillId="0" borderId="25" xfId="0" applyNumberFormat="1" applyFont="1" applyFill="1" applyBorder="1" applyAlignment="1" applyProtection="1">
      <alignment vertical="center"/>
    </xf>
    <xf numFmtId="0" fontId="3" fillId="0" borderId="26" xfId="0" applyNumberFormat="1" applyFont="1" applyFill="1" applyBorder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49" fontId="8" fillId="0" borderId="27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distributed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78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6" xfId="0" applyNumberFormat="1" applyFont="1" applyFill="1" applyBorder="1" applyAlignment="1" applyProtection="1">
      <alignment vertical="center"/>
      <protection locked="0"/>
    </xf>
    <xf numFmtId="178" fontId="8" fillId="0" borderId="6" xfId="0" applyNumberFormat="1" applyFont="1" applyFill="1" applyBorder="1" applyAlignment="1" applyProtection="1">
      <alignment vertical="center"/>
      <protection locked="0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5" xfId="0" applyNumberFormat="1" applyFont="1" applyFill="1" applyBorder="1" applyAlignment="1" applyProtection="1">
      <alignment vertical="center"/>
      <protection locked="0"/>
    </xf>
    <xf numFmtId="179" fontId="4" fillId="0" borderId="4" xfId="1" applyNumberFormat="1" applyFont="1" applyFill="1" applyBorder="1" applyAlignment="1" applyProtection="1">
      <alignment vertical="center"/>
      <protection locked="0"/>
    </xf>
    <xf numFmtId="179" fontId="4" fillId="0" borderId="0" xfId="1" applyNumberFormat="1" applyFont="1" applyFill="1" applyBorder="1" applyAlignment="1" applyProtection="1">
      <alignment vertical="center"/>
      <protection locked="0"/>
    </xf>
    <xf numFmtId="185" fontId="4" fillId="0" borderId="0" xfId="1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49" fontId="8" fillId="0" borderId="21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Fill="1" applyBorder="1" applyAlignment="1" applyProtection="1">
      <alignment horizontal="distributed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181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16" xfId="0" applyNumberFormat="1" applyFont="1" applyFill="1" applyBorder="1" applyAlignment="1" applyProtection="1">
      <alignment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distributed" vertical="center"/>
    </xf>
    <xf numFmtId="182" fontId="4" fillId="0" borderId="4" xfId="0" applyNumberFormat="1" applyFont="1" applyFill="1" applyBorder="1" applyAlignment="1" applyProtection="1">
      <alignment vertical="center"/>
      <protection locked="0"/>
    </xf>
    <xf numFmtId="182" fontId="4" fillId="0" borderId="0" xfId="0" applyNumberFormat="1" applyFont="1" applyFill="1" applyBorder="1" applyAlignment="1" applyProtection="1">
      <alignment vertical="center"/>
      <protection locked="0"/>
    </xf>
    <xf numFmtId="183" fontId="4" fillId="0" borderId="0" xfId="0" applyNumberFormat="1" applyFont="1" applyFill="1" applyBorder="1" applyAlignment="1" applyProtection="1">
      <alignment vertical="center"/>
      <protection locked="0"/>
    </xf>
    <xf numFmtId="184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27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21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78" fontId="8" fillId="0" borderId="19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81" fontId="8" fillId="0" borderId="4" xfId="0" applyNumberFormat="1" applyFont="1" applyFill="1" applyBorder="1" applyAlignment="1" applyProtection="1">
      <alignment vertical="center"/>
    </xf>
    <xf numFmtId="181" fontId="4" fillId="0" borderId="4" xfId="0" applyNumberFormat="1" applyFont="1" applyFill="1" applyBorder="1" applyAlignment="1" applyProtection="1">
      <alignment vertical="center"/>
    </xf>
    <xf numFmtId="179" fontId="4" fillId="0" borderId="4" xfId="0" applyNumberFormat="1" applyFont="1" applyFill="1" applyBorder="1" applyAlignment="1" applyProtection="1">
      <alignment vertical="center"/>
    </xf>
    <xf numFmtId="178" fontId="4" fillId="0" borderId="18" xfId="0" applyNumberFormat="1" applyFont="1" applyFill="1" applyBorder="1" applyAlignment="1" applyProtection="1">
      <alignment vertical="center"/>
    </xf>
    <xf numFmtId="178" fontId="4" fillId="0" borderId="4" xfId="0" applyNumberFormat="1" applyFont="1" applyFill="1" applyBorder="1" applyAlignment="1" applyProtection="1">
      <alignment vertical="center"/>
    </xf>
    <xf numFmtId="176" fontId="8" fillId="0" borderId="4" xfId="0" applyNumberFormat="1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176" fontId="8" fillId="0" borderId="5" xfId="0" applyNumberFormat="1" applyFont="1" applyFill="1" applyBorder="1" applyAlignment="1" applyProtection="1">
      <alignment vertical="center"/>
      <protection locked="0"/>
    </xf>
    <xf numFmtId="176" fontId="8" fillId="0" borderId="10" xfId="0" applyNumberFormat="1" applyFont="1" applyFill="1" applyBorder="1" applyAlignment="1" applyProtection="1">
      <alignment vertical="center"/>
      <protection locked="0"/>
    </xf>
    <xf numFmtId="178" fontId="8" fillId="0" borderId="5" xfId="0" applyNumberFormat="1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vertical="center"/>
      <protection locked="0"/>
    </xf>
    <xf numFmtId="176" fontId="8" fillId="0" borderId="9" xfId="0" applyNumberFormat="1" applyFont="1" applyFill="1" applyBorder="1" applyAlignment="1" applyProtection="1">
      <alignment vertical="center"/>
      <protection locked="0"/>
    </xf>
    <xf numFmtId="176" fontId="8" fillId="0" borderId="4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182" fontId="8" fillId="0" borderId="10" xfId="0" applyNumberFormat="1" applyFont="1" applyFill="1" applyBorder="1" applyAlignment="1" applyProtection="1">
      <alignment vertical="center"/>
      <protection locked="0"/>
    </xf>
    <xf numFmtId="182" fontId="8" fillId="0" borderId="5" xfId="0" applyNumberFormat="1" applyFont="1" applyFill="1" applyBorder="1" applyAlignment="1" applyProtection="1">
      <alignment vertical="center"/>
      <protection locked="0"/>
    </xf>
    <xf numFmtId="183" fontId="8" fillId="0" borderId="5" xfId="0" applyNumberFormat="1" applyFont="1" applyFill="1" applyBorder="1" applyAlignment="1" applyProtection="1">
      <alignment vertical="center"/>
      <protection locked="0"/>
    </xf>
    <xf numFmtId="184" fontId="8" fillId="0" borderId="5" xfId="0" applyNumberFormat="1" applyFont="1" applyFill="1" applyBorder="1" applyAlignment="1" applyProtection="1">
      <alignment vertical="center"/>
      <protection locked="0"/>
    </xf>
    <xf numFmtId="179" fontId="8" fillId="0" borderId="4" xfId="1" applyNumberFormat="1" applyFont="1" applyFill="1" applyBorder="1" applyAlignment="1" applyProtection="1">
      <alignment vertical="center"/>
      <protection locked="0"/>
    </xf>
    <xf numFmtId="179" fontId="8" fillId="0" borderId="0" xfId="1" applyNumberFormat="1" applyFont="1" applyFill="1" applyBorder="1" applyAlignment="1" applyProtection="1">
      <alignment vertical="center"/>
      <protection locked="0"/>
    </xf>
    <xf numFmtId="185" fontId="8" fillId="0" borderId="0" xfId="1" applyNumberFormat="1" applyFont="1" applyFill="1" applyBorder="1" applyAlignment="1" applyProtection="1">
      <alignment vertical="center"/>
      <protection locked="0"/>
    </xf>
    <xf numFmtId="180" fontId="8" fillId="0" borderId="0" xfId="1" applyNumberFormat="1" applyFont="1" applyFill="1" applyBorder="1" applyAlignment="1" applyProtection="1">
      <alignment vertical="center"/>
      <protection locked="0"/>
    </xf>
    <xf numFmtId="179" fontId="4" fillId="0" borderId="10" xfId="1" applyNumberFormat="1" applyFont="1" applyFill="1" applyBorder="1" applyAlignment="1" applyProtection="1">
      <alignment vertical="center"/>
      <protection locked="0"/>
    </xf>
    <xf numFmtId="179" fontId="4" fillId="0" borderId="5" xfId="1" applyNumberFormat="1" applyFont="1" applyFill="1" applyBorder="1" applyAlignment="1" applyProtection="1">
      <alignment vertical="center"/>
      <protection locked="0"/>
    </xf>
    <xf numFmtId="185" fontId="4" fillId="0" borderId="5" xfId="1" applyNumberFormat="1" applyFont="1" applyFill="1" applyBorder="1" applyAlignment="1" applyProtection="1">
      <alignment vertical="center"/>
      <protection locked="0"/>
    </xf>
    <xf numFmtId="177" fontId="8" fillId="0" borderId="6" xfId="0" applyNumberFormat="1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distributed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 applyProtection="1">
      <alignment horizontal="right" vertical="center"/>
    </xf>
    <xf numFmtId="179" fontId="4" fillId="0" borderId="5" xfId="0" applyNumberFormat="1" applyFont="1" applyFill="1" applyBorder="1" applyAlignment="1" applyProtection="1">
      <alignment horizontal="right" vertical="center"/>
      <protection locked="0"/>
    </xf>
    <xf numFmtId="179" fontId="8" fillId="0" borderId="6" xfId="0" applyNumberFormat="1" applyFont="1" applyFill="1" applyBorder="1" applyAlignment="1" applyProtection="1">
      <alignment vertical="center"/>
      <protection locked="0"/>
    </xf>
    <xf numFmtId="179" fontId="8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9" fontId="4" fillId="0" borderId="0" xfId="0" applyNumberFormat="1" applyFont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textRotation="255"/>
    </xf>
    <xf numFmtId="0" fontId="3" fillId="0" borderId="17" xfId="0" applyFont="1" applyFill="1" applyBorder="1" applyAlignment="1" applyProtection="1">
      <alignment horizontal="center" vertical="center" textRotation="255"/>
    </xf>
    <xf numFmtId="0" fontId="3" fillId="0" borderId="7" xfId="0" applyFont="1" applyFill="1" applyBorder="1" applyAlignment="1" applyProtection="1">
      <alignment horizontal="center" vertical="center" textRotation="255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56" fontId="9" fillId="0" borderId="0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56" fontId="9" fillId="0" borderId="0" xfId="0" applyNumberFormat="1" applyFont="1" applyFill="1" applyBorder="1" applyAlignment="1" applyProtection="1">
      <alignment horizontal="center" vertical="center"/>
    </xf>
    <xf numFmtId="56" fontId="7" fillId="0" borderId="0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distributed" vertical="center"/>
    </xf>
    <xf numFmtId="0" fontId="8" fillId="0" borderId="0" xfId="1" applyNumberFormat="1" applyFont="1" applyFill="1" applyBorder="1" applyAlignment="1" applyProtection="1">
      <alignment horizontal="distributed" vertical="center"/>
    </xf>
    <xf numFmtId="0" fontId="8" fillId="0" borderId="0" xfId="1" applyNumberFormat="1" applyFont="1" applyFill="1" applyBorder="1" applyAlignment="1" applyProtection="1">
      <alignment horizontal="distributed" vertical="center"/>
      <protection locked="0"/>
    </xf>
    <xf numFmtId="176" fontId="4" fillId="0" borderId="0" xfId="1" applyNumberFormat="1" applyFont="1" applyFill="1" applyBorder="1" applyAlignment="1" applyProtection="1">
      <alignment horizontal="distributed" vertical="center" wrapText="1"/>
    </xf>
    <xf numFmtId="176" fontId="4" fillId="0" borderId="0" xfId="1" applyNumberFormat="1" applyFont="1" applyFill="1" applyBorder="1" applyAlignment="1" applyProtection="1">
      <alignment horizontal="distributed" vertical="center"/>
      <protection locked="0"/>
    </xf>
    <xf numFmtId="49" fontId="8" fillId="0" borderId="0" xfId="1" applyNumberFormat="1" applyFont="1" applyFill="1" applyBorder="1" applyAlignment="1" applyProtection="1">
      <alignment horizontal="center" vertical="center"/>
    </xf>
    <xf numFmtId="56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center" vertical="center"/>
    </xf>
    <xf numFmtId="56" fontId="9" fillId="0" borderId="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</cellXfs>
  <cellStyles count="3">
    <cellStyle name="標準" xfId="0" builtinId="0"/>
    <cellStyle name="標準 2 2" xfId="2" xr:uid="{36484D21-2C82-427E-9A1E-0EDF60BED121}"/>
    <cellStyle name="標準_２３F0170財政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114300</xdr:rowOff>
    </xdr:from>
    <xdr:to>
      <xdr:col>2</xdr:col>
      <xdr:colOff>0</xdr:colOff>
      <xdr:row>15</xdr:row>
      <xdr:rowOff>38100</xdr:rowOff>
    </xdr:to>
    <xdr:sp macro="" textlink="">
      <xdr:nvSpPr>
        <xdr:cNvPr id="15362" name="Text Box 2">
          <a:extLst>
            <a:ext uri="{FF2B5EF4-FFF2-40B4-BE49-F238E27FC236}">
              <a16:creationId xmlns:a16="http://schemas.microsoft.com/office/drawing/2014/main" id="{00000000-0008-0000-0500-0000023C0000}"/>
            </a:ext>
          </a:extLst>
        </xdr:cNvPr>
        <xdr:cNvSpPr txBox="1">
          <a:spLocks noChangeArrowheads="1"/>
        </xdr:cNvSpPr>
      </xdr:nvSpPr>
      <xdr:spPr bwMode="auto">
        <a:xfrm>
          <a:off x="76200" y="3162300"/>
          <a:ext cx="1581150" cy="1809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000" tIns="0" rIns="0" bIns="0" anchor="t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所在市助成交付金</a:t>
          </a:r>
        </a:p>
      </xdr:txBody>
    </xdr:sp>
    <xdr:clientData/>
  </xdr:twoCellAnchor>
  <xdr:twoCellAnchor>
    <xdr:from>
      <xdr:col>1</xdr:col>
      <xdr:colOff>0</xdr:colOff>
      <xdr:row>12</xdr:row>
      <xdr:rowOff>219075</xdr:rowOff>
    </xdr:from>
    <xdr:to>
      <xdr:col>2</xdr:col>
      <xdr:colOff>0</xdr:colOff>
      <xdr:row>14</xdr:row>
      <xdr:rowOff>142875</xdr:rowOff>
    </xdr:to>
    <xdr:sp macro="" textlink="">
      <xdr:nvSpPr>
        <xdr:cNvPr id="15363" name="Text Box 3">
          <a:extLst>
            <a:ext uri="{FF2B5EF4-FFF2-40B4-BE49-F238E27FC236}">
              <a16:creationId xmlns:a16="http://schemas.microsoft.com/office/drawing/2014/main" id="{00000000-0008-0000-0500-0000033C0000}"/>
            </a:ext>
          </a:extLst>
        </xdr:cNvPr>
        <xdr:cNvSpPr txBox="1">
          <a:spLocks noChangeArrowheads="1"/>
        </xdr:cNvSpPr>
      </xdr:nvSpPr>
      <xdr:spPr bwMode="auto">
        <a:xfrm>
          <a:off x="76200" y="3009900"/>
          <a:ext cx="1581150" cy="1809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000" tIns="0" rIns="0" bIns="0" anchor="b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国有提供施設等</a:t>
          </a:r>
        </a:p>
      </xdr:txBody>
    </xdr:sp>
    <xdr:clientData/>
  </xdr:twoCellAnchor>
  <xdr:twoCellAnchor>
    <xdr:from>
      <xdr:col>1</xdr:col>
      <xdr:colOff>0</xdr:colOff>
      <xdr:row>14</xdr:row>
      <xdr:rowOff>114300</xdr:rowOff>
    </xdr:from>
    <xdr:to>
      <xdr:col>2</xdr:col>
      <xdr:colOff>0</xdr:colOff>
      <xdr:row>15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0338" y="3624189"/>
          <a:ext cx="1456007" cy="177019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000" tIns="0" rIns="0" bIns="0" anchor="t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所在市助成交付金</a:t>
          </a:r>
        </a:p>
      </xdr:txBody>
    </xdr:sp>
    <xdr:clientData/>
  </xdr:twoCellAnchor>
  <xdr:twoCellAnchor>
    <xdr:from>
      <xdr:col>1</xdr:col>
      <xdr:colOff>0</xdr:colOff>
      <xdr:row>12</xdr:row>
      <xdr:rowOff>219075</xdr:rowOff>
    </xdr:from>
    <xdr:to>
      <xdr:col>2</xdr:col>
      <xdr:colOff>0</xdr:colOff>
      <xdr:row>14</xdr:row>
      <xdr:rowOff>142875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0338" y="3222527"/>
          <a:ext cx="1456007" cy="430237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36000" tIns="0" rIns="0" bIns="0" anchor="b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国有提供施設等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70338" y="879231"/>
          <a:ext cx="1589650" cy="0"/>
          <a:chOff x="8" y="133"/>
          <a:chExt cx="181" cy="29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豊橋市国民年金</a:t>
            </a:r>
          </a:p>
        </xdr:txBody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印紙取扱基金</a:t>
            </a:r>
          </a:p>
        </xdr:txBody>
      </xdr:sp>
    </xdr:grp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16</xdr:row>
      <xdr:rowOff>0</xdr:rowOff>
    </xdr:to>
    <xdr:grpSp>
      <xdr:nvGrpSpPr>
        <xdr:cNvPr id="20" name="Group 3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pSpPr>
          <a:grpSpLocks/>
        </xdr:cNvGrpSpPr>
      </xdr:nvGrpSpPr>
      <xdr:grpSpPr bwMode="auto">
        <a:xfrm>
          <a:off x="70338" y="4016326"/>
          <a:ext cx="1589650" cy="0"/>
          <a:chOff x="8" y="597"/>
          <a:chExt cx="181" cy="29"/>
        </a:xfrm>
      </xdr:grpSpPr>
      <xdr:sp macro="" textlink="">
        <xdr:nvSpPr>
          <xdr:cNvPr id="21" name="Text Box 29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豊橋市介護保険</a:t>
            </a:r>
          </a:p>
        </xdr:txBody>
      </xdr:sp>
      <xdr:sp macro="" textlink="">
        <xdr:nvSpPr>
          <xdr:cNvPr id="22" name="Text Box 30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円滑導入基金</a:t>
            </a:r>
          </a:p>
        </xdr:txBody>
      </xdr:sp>
    </xdr:grpSp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pSp>
      <xdr:nvGrpSpPr>
        <xdr:cNvPr id="8" name="Group 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>
          <a:grpSpLocks/>
        </xdr:cNvGrpSpPr>
      </xdr:nvGrpSpPr>
      <xdr:grpSpPr bwMode="auto">
        <a:xfrm>
          <a:off x="70338" y="879231"/>
          <a:ext cx="1589650" cy="0"/>
          <a:chOff x="8" y="133"/>
          <a:chExt cx="181" cy="29"/>
        </a:xfrm>
      </xdr:grpSpPr>
      <xdr:sp macro="" textlink="">
        <xdr:nvSpPr>
          <xdr:cNvPr id="9" name="Text Box 1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豊橋市国民年金</a:t>
            </a:r>
          </a:p>
        </xdr:txBody>
      </xdr:sp>
      <xdr:sp macro="" textlink="">
        <xdr:nvSpPr>
          <xdr:cNvPr id="10" name="Text Box 2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印紙取扱基金</a:t>
            </a:r>
          </a:p>
        </xdr:txBody>
      </xdr:sp>
    </xdr:grp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16</xdr:row>
      <xdr:rowOff>0</xdr:rowOff>
    </xdr:to>
    <xdr:grpSp>
      <xdr:nvGrpSpPr>
        <xdr:cNvPr id="11" name="Group 35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>
          <a:grpSpLocks/>
        </xdr:cNvGrpSpPr>
      </xdr:nvGrpSpPr>
      <xdr:grpSpPr bwMode="auto">
        <a:xfrm>
          <a:off x="70338" y="4016326"/>
          <a:ext cx="1589650" cy="0"/>
          <a:chOff x="8" y="597"/>
          <a:chExt cx="181" cy="29"/>
        </a:xfrm>
      </xdr:grpSpPr>
      <xdr:sp macro="" textlink="">
        <xdr:nvSpPr>
          <xdr:cNvPr id="12" name="Text Box 29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豊橋市介護保険</a:t>
            </a:r>
          </a:p>
        </xdr:txBody>
      </xdr:sp>
      <xdr:sp macro="" textlink="">
        <xdr:nvSpPr>
          <xdr:cNvPr id="13" name="Text Box 30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円滑導入基金</a:t>
            </a:r>
          </a:p>
        </xdr:txBody>
      </xdr:sp>
    </xdr:grpSp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pSp>
      <xdr:nvGrpSpPr>
        <xdr:cNvPr id="14" name="Group 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pSpPr>
          <a:grpSpLocks/>
        </xdr:cNvGrpSpPr>
      </xdr:nvGrpSpPr>
      <xdr:grpSpPr bwMode="auto">
        <a:xfrm>
          <a:off x="70338" y="879231"/>
          <a:ext cx="1589650" cy="0"/>
          <a:chOff x="8" y="133"/>
          <a:chExt cx="181" cy="29"/>
        </a:xfrm>
      </xdr:grpSpPr>
      <xdr:sp macro="" textlink="">
        <xdr:nvSpPr>
          <xdr:cNvPr id="15" name="Text Box 1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豊橋市国民年金</a:t>
            </a:r>
          </a:p>
        </xdr:txBody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印紙取扱基金</a:t>
            </a:r>
          </a:p>
        </xdr:txBody>
      </xdr:sp>
    </xdr:grp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16</xdr:row>
      <xdr:rowOff>0</xdr:rowOff>
    </xdr:to>
    <xdr:grpSp>
      <xdr:nvGrpSpPr>
        <xdr:cNvPr id="17" name="Group 3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pSpPr>
          <a:grpSpLocks/>
        </xdr:cNvGrpSpPr>
      </xdr:nvGrpSpPr>
      <xdr:grpSpPr bwMode="auto">
        <a:xfrm>
          <a:off x="70338" y="4016326"/>
          <a:ext cx="1589650" cy="0"/>
          <a:chOff x="8" y="597"/>
          <a:chExt cx="181" cy="29"/>
        </a:xfrm>
      </xdr:grpSpPr>
      <xdr:sp macro="" textlink="">
        <xdr:nvSpPr>
          <xdr:cNvPr id="18" name="Text Box 29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豊橋市介護保険</a:t>
            </a:r>
          </a:p>
        </xdr:txBody>
      </xdr:sp>
      <xdr:sp macro="" textlink="">
        <xdr:nvSpPr>
          <xdr:cNvPr id="19" name="Text Box 30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円滑導入基金</a:t>
            </a:r>
          </a:p>
        </xdr:txBody>
      </xdr:sp>
    </xdr:grpSp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pSpPr>
          <a:grpSpLocks/>
        </xdr:cNvGrpSpPr>
      </xdr:nvGrpSpPr>
      <xdr:grpSpPr bwMode="auto">
        <a:xfrm>
          <a:off x="70338" y="879231"/>
          <a:ext cx="1589650" cy="0"/>
          <a:chOff x="8" y="133"/>
          <a:chExt cx="181" cy="29"/>
        </a:xfrm>
      </xdr:grpSpPr>
      <xdr:sp macro="" textlink="">
        <xdr:nvSpPr>
          <xdr:cNvPr id="24" name="Text Box 1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豊橋市国民年金</a:t>
            </a:r>
          </a:p>
        </xdr:txBody>
      </xdr:sp>
      <xdr:sp macro="" textlink="">
        <xdr:nvSpPr>
          <xdr:cNvPr id="25" name="Text Box 2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9525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印紙取扱基金</a:t>
            </a:r>
          </a:p>
        </xdr:txBody>
      </xdr:sp>
    </xdr:grp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16</xdr:row>
      <xdr:rowOff>0</xdr:rowOff>
    </xdr:to>
    <xdr:grpSp>
      <xdr:nvGrpSpPr>
        <xdr:cNvPr id="26" name="Group 3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pSpPr>
          <a:grpSpLocks/>
        </xdr:cNvGrpSpPr>
      </xdr:nvGrpSpPr>
      <xdr:grpSpPr bwMode="auto">
        <a:xfrm>
          <a:off x="70338" y="4016326"/>
          <a:ext cx="1589650" cy="0"/>
          <a:chOff x="8" y="597"/>
          <a:chExt cx="181" cy="29"/>
        </a:xfrm>
      </xdr:grpSpPr>
      <xdr:sp macro="" textlink="">
        <xdr:nvSpPr>
          <xdr:cNvPr id="27" name="Text Box 29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b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豊橋市介護保険</a:t>
            </a:r>
          </a:p>
        </xdr:txBody>
      </xdr:sp>
      <xdr:sp macro="" textlink="">
        <xdr:nvSpPr>
          <xdr:cNvPr id="28" name="Text Box 30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9162698008478" y="4572000"/>
            <a:ext cx="181" cy="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5200" tIns="0" rIns="0" bIns="0" anchor="t" upright="1"/>
          <a:lstStyle/>
          <a:p>
            <a:pPr algn="dist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円滑導入基金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/>
  </sheetViews>
  <sheetFormatPr defaultColWidth="9" defaultRowHeight="12.2" x14ac:dyDescent="0.2"/>
  <cols>
    <col min="1" max="1" width="7.398437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3984375" style="1" customWidth="1"/>
    <col min="8" max="16384" width="9" style="1"/>
  </cols>
  <sheetData>
    <row r="1" spans="3:7" ht="32.299999999999997" customHeight="1" x14ac:dyDescent="0.2"/>
    <row r="2" spans="3:7" ht="11.35" customHeight="1" x14ac:dyDescent="0.2"/>
    <row r="3" spans="3:7" ht="32.299999999999997" customHeight="1" x14ac:dyDescent="0.2">
      <c r="G3" s="2"/>
    </row>
    <row r="4" spans="3:7" ht="11.35" customHeight="1" x14ac:dyDescent="0.2">
      <c r="G4" s="4"/>
    </row>
    <row r="5" spans="3:7" ht="32.299999999999997" customHeight="1" x14ac:dyDescent="0.2">
      <c r="G5" s="2"/>
    </row>
    <row r="6" spans="3:7" ht="11.35" customHeight="1" x14ac:dyDescent="0.2">
      <c r="G6" s="4"/>
    </row>
    <row r="7" spans="3:7" ht="32.299999999999997" customHeight="1" x14ac:dyDescent="0.2">
      <c r="C7" s="5"/>
      <c r="D7" s="6"/>
      <c r="G7" s="2"/>
    </row>
    <row r="8" spans="3:7" ht="11.35" customHeight="1" x14ac:dyDescent="0.2">
      <c r="G8" s="4"/>
    </row>
    <row r="9" spans="3:7" ht="32.299999999999997" customHeight="1" x14ac:dyDescent="0.2">
      <c r="C9" s="5" t="s">
        <v>152</v>
      </c>
      <c r="D9" s="6" t="s">
        <v>153</v>
      </c>
      <c r="G9" s="2"/>
    </row>
    <row r="10" spans="3:7" ht="11.35" customHeight="1" x14ac:dyDescent="0.2">
      <c r="G10" s="4"/>
    </row>
    <row r="11" spans="3:7" ht="32.299999999999997" customHeight="1" x14ac:dyDescent="0.2">
      <c r="G11" s="2"/>
    </row>
    <row r="12" spans="3:7" ht="11.35" customHeight="1" x14ac:dyDescent="0.2">
      <c r="G12" s="4"/>
    </row>
    <row r="13" spans="3:7" ht="32.299999999999997" customHeight="1" x14ac:dyDescent="0.2">
      <c r="G13" s="2"/>
    </row>
    <row r="14" spans="3:7" ht="11.35" customHeight="1" x14ac:dyDescent="0.2">
      <c r="G14" s="4"/>
    </row>
    <row r="15" spans="3:7" ht="32.299999999999997" customHeight="1" x14ac:dyDescent="0.2">
      <c r="G15" s="2"/>
    </row>
    <row r="16" spans="3:7" ht="11.35" customHeight="1" x14ac:dyDescent="0.2">
      <c r="G16" s="4"/>
    </row>
    <row r="17" spans="7:7" ht="32.299999999999997" customHeight="1" x14ac:dyDescent="0.2">
      <c r="G17" s="2"/>
    </row>
    <row r="18" spans="7:7" ht="11.35" customHeight="1" x14ac:dyDescent="0.2">
      <c r="G18" s="4"/>
    </row>
    <row r="19" spans="7:7" ht="32.299999999999997" customHeight="1" x14ac:dyDescent="0.2">
      <c r="G19" s="2"/>
    </row>
    <row r="20" spans="7:7" ht="11.35" customHeight="1" x14ac:dyDescent="0.2">
      <c r="G20" s="4"/>
    </row>
    <row r="21" spans="7:7" ht="32.299999999999997" customHeight="1" x14ac:dyDescent="0.2">
      <c r="G21" s="2"/>
    </row>
    <row r="22" spans="7:7" ht="11.35" customHeight="1" x14ac:dyDescent="0.2">
      <c r="G22" s="4"/>
    </row>
    <row r="23" spans="7:7" ht="32.299999999999997" customHeight="1" x14ac:dyDescent="0.2">
      <c r="G23" s="2"/>
    </row>
    <row r="24" spans="7:7" ht="11.35" customHeight="1" x14ac:dyDescent="0.2">
      <c r="G24" s="4"/>
    </row>
    <row r="25" spans="7:7" ht="32.299999999999997" customHeight="1" x14ac:dyDescent="0.2">
      <c r="G25" s="2"/>
    </row>
    <row r="26" spans="7:7" ht="11.35" customHeight="1" x14ac:dyDescent="0.2">
      <c r="G26" s="4"/>
    </row>
    <row r="27" spans="7:7" ht="32.299999999999997" customHeight="1" x14ac:dyDescent="0.2">
      <c r="G27" s="2"/>
    </row>
    <row r="28" spans="7:7" ht="11.35" customHeight="1" x14ac:dyDescent="0.2">
      <c r="G28" s="4"/>
    </row>
    <row r="29" spans="7:7" ht="32.299999999999997" customHeight="1" x14ac:dyDescent="0.2">
      <c r="G29" s="2"/>
    </row>
    <row r="30" spans="7:7" ht="11.35" customHeight="1" x14ac:dyDescent="0.2">
      <c r="G30" s="4"/>
    </row>
    <row r="31" spans="7:7" ht="32.299999999999997" customHeight="1" x14ac:dyDescent="0.2">
      <c r="G31" s="2"/>
    </row>
    <row r="32" spans="7:7" ht="11.35" customHeight="1" x14ac:dyDescent="0.2">
      <c r="G32" s="4"/>
    </row>
    <row r="33" spans="7:7" ht="32.299999999999997" customHeight="1" x14ac:dyDescent="0.2">
      <c r="G33" s="2"/>
    </row>
    <row r="34" spans="7:7" ht="11.35" customHeight="1" x14ac:dyDescent="0.2">
      <c r="G34" s="4"/>
    </row>
    <row r="35" spans="7:7" ht="32.299999999999997" customHeight="1" x14ac:dyDescent="0.2">
      <c r="G35" s="3" t="s">
        <v>152</v>
      </c>
    </row>
    <row r="36" spans="7:7" ht="11.35" customHeight="1" x14ac:dyDescent="0.2">
      <c r="G36" s="4"/>
    </row>
    <row r="37" spans="7:7" ht="32.299999999999997" customHeight="1" x14ac:dyDescent="0.2">
      <c r="G37" s="2"/>
    </row>
    <row r="38" spans="7:7" ht="10.8" customHeight="1" x14ac:dyDescent="0.2"/>
  </sheetData>
  <phoneticPr fontId="2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5"/>
  <sheetViews>
    <sheetView zoomScaleNormal="100" zoomScaleSheetLayoutView="85" workbookViewId="0">
      <selection sqref="A1:I1"/>
    </sheetView>
  </sheetViews>
  <sheetFormatPr defaultColWidth="9" defaultRowHeight="12.2" x14ac:dyDescent="0.2"/>
  <cols>
    <col min="1" max="1" width="1" style="15" customWidth="1"/>
    <col min="2" max="2" width="22.59765625" style="15" customWidth="1"/>
    <col min="3" max="3" width="1" style="15" customWidth="1"/>
    <col min="4" max="4" width="12.3984375" style="15" bestFit="1" customWidth="1"/>
    <col min="5" max="10" width="10" style="15" customWidth="1"/>
    <col min="11" max="16384" width="9" style="15"/>
  </cols>
  <sheetData>
    <row r="1" spans="1:10" ht="18.850000000000001" x14ac:dyDescent="0.2">
      <c r="A1" s="263" t="s">
        <v>179</v>
      </c>
      <c r="B1" s="263"/>
      <c r="C1" s="263"/>
      <c r="D1" s="263"/>
      <c r="E1" s="263"/>
      <c r="F1" s="263"/>
      <c r="G1" s="263"/>
      <c r="H1" s="263"/>
      <c r="I1" s="263"/>
    </row>
    <row r="2" spans="1:10" ht="14.95" customHeight="1" x14ac:dyDescent="0.2">
      <c r="I2" s="41" t="s">
        <v>180</v>
      </c>
      <c r="J2" s="41"/>
    </row>
    <row r="3" spans="1:10" s="28" customFormat="1" ht="17.45" customHeight="1" x14ac:dyDescent="0.2">
      <c r="A3" s="265" t="s">
        <v>127</v>
      </c>
      <c r="B3" s="266"/>
      <c r="C3" s="266"/>
      <c r="D3" s="112" t="s">
        <v>126</v>
      </c>
      <c r="E3" s="132" t="s">
        <v>224</v>
      </c>
      <c r="F3" s="130" t="s">
        <v>206</v>
      </c>
      <c r="G3" s="130" t="s">
        <v>207</v>
      </c>
      <c r="H3" s="151" t="s">
        <v>215</v>
      </c>
      <c r="I3" s="129" t="s">
        <v>223</v>
      </c>
    </row>
    <row r="4" spans="1:10" ht="18.7" customHeight="1" x14ac:dyDescent="0.2">
      <c r="A4" s="153"/>
      <c r="B4" s="164" t="s">
        <v>128</v>
      </c>
      <c r="C4" s="164"/>
      <c r="D4" s="110" t="s">
        <v>242</v>
      </c>
      <c r="E4" s="16">
        <v>7075163</v>
      </c>
      <c r="F4" s="16">
        <v>7673687</v>
      </c>
      <c r="G4" s="16">
        <v>10308856</v>
      </c>
      <c r="H4" s="152">
        <v>11254541</v>
      </c>
      <c r="I4" s="211">
        <v>9638295</v>
      </c>
    </row>
    <row r="5" spans="1:10" ht="18.7" customHeight="1" x14ac:dyDescent="0.2">
      <c r="A5" s="153"/>
      <c r="B5" s="164" t="s">
        <v>129</v>
      </c>
      <c r="C5" s="164"/>
      <c r="D5" s="98" t="s">
        <v>228</v>
      </c>
      <c r="E5" s="16">
        <v>600000</v>
      </c>
      <c r="F5" s="16">
        <v>600000</v>
      </c>
      <c r="G5" s="16">
        <v>600000</v>
      </c>
      <c r="H5" s="135">
        <v>600000</v>
      </c>
      <c r="I5" s="176">
        <v>300000</v>
      </c>
    </row>
    <row r="6" spans="1:10" ht="18.7" customHeight="1" x14ac:dyDescent="0.2">
      <c r="A6" s="153"/>
      <c r="B6" s="164" t="s">
        <v>130</v>
      </c>
      <c r="C6" s="164"/>
      <c r="D6" s="98" t="s">
        <v>243</v>
      </c>
      <c r="E6" s="16">
        <v>38621</v>
      </c>
      <c r="F6" s="16">
        <v>38637</v>
      </c>
      <c r="G6" s="16">
        <v>38677</v>
      </c>
      <c r="H6" s="135">
        <v>38729</v>
      </c>
      <c r="I6" s="176">
        <v>38769</v>
      </c>
    </row>
    <row r="7" spans="1:10" ht="18.7" customHeight="1" x14ac:dyDescent="0.2">
      <c r="A7" s="153"/>
      <c r="B7" s="164" t="s">
        <v>225</v>
      </c>
      <c r="C7" s="164"/>
      <c r="D7" s="98" t="s">
        <v>244</v>
      </c>
      <c r="E7" s="16">
        <v>38630</v>
      </c>
      <c r="F7" s="16">
        <v>38630</v>
      </c>
      <c r="G7" s="16">
        <v>38630</v>
      </c>
      <c r="H7" s="135">
        <v>38630</v>
      </c>
      <c r="I7" s="176">
        <v>38630</v>
      </c>
    </row>
    <row r="8" spans="1:10" ht="18.7" customHeight="1" x14ac:dyDescent="0.2">
      <c r="A8" s="153"/>
      <c r="B8" s="164" t="s">
        <v>131</v>
      </c>
      <c r="C8" s="164"/>
      <c r="D8" s="98" t="s">
        <v>245</v>
      </c>
      <c r="E8" s="16">
        <v>28812</v>
      </c>
      <c r="F8" s="16">
        <v>28919</v>
      </c>
      <c r="G8" s="16">
        <v>29022</v>
      </c>
      <c r="H8" s="135">
        <v>29150</v>
      </c>
      <c r="I8" s="176">
        <v>29278</v>
      </c>
    </row>
    <row r="9" spans="1:10" ht="23.95" customHeight="1" x14ac:dyDescent="0.2">
      <c r="A9" s="153"/>
      <c r="B9" s="46" t="s">
        <v>161</v>
      </c>
      <c r="C9" s="164"/>
      <c r="D9" s="98" t="s">
        <v>229</v>
      </c>
      <c r="E9" s="16">
        <v>30000</v>
      </c>
      <c r="F9" s="16">
        <v>30000</v>
      </c>
      <c r="G9" s="16">
        <v>30000</v>
      </c>
      <c r="H9" s="135">
        <v>30000</v>
      </c>
      <c r="I9" s="176">
        <v>30000</v>
      </c>
    </row>
    <row r="10" spans="1:10" ht="18.7" customHeight="1" x14ac:dyDescent="0.2">
      <c r="A10" s="153"/>
      <c r="B10" s="164" t="s">
        <v>132</v>
      </c>
      <c r="C10" s="164"/>
      <c r="D10" s="98" t="s">
        <v>246</v>
      </c>
      <c r="E10" s="16">
        <v>229858</v>
      </c>
      <c r="F10" s="16">
        <v>230158</v>
      </c>
      <c r="G10" s="16">
        <v>230458</v>
      </c>
      <c r="H10" s="135">
        <v>231675</v>
      </c>
      <c r="I10" s="176">
        <v>234158</v>
      </c>
    </row>
    <row r="11" spans="1:10" ht="23.95" customHeight="1" x14ac:dyDescent="0.2">
      <c r="B11" s="46" t="s">
        <v>162</v>
      </c>
      <c r="D11" s="98" t="s">
        <v>230</v>
      </c>
      <c r="E11" s="16">
        <v>587235</v>
      </c>
      <c r="F11" s="16">
        <v>587677</v>
      </c>
      <c r="G11" s="16">
        <v>588641</v>
      </c>
      <c r="H11" s="135">
        <v>590010</v>
      </c>
      <c r="I11" s="176">
        <v>592244</v>
      </c>
    </row>
    <row r="12" spans="1:10" ht="18.7" customHeight="1" x14ac:dyDescent="0.2">
      <c r="B12" s="164" t="s">
        <v>133</v>
      </c>
      <c r="D12" s="98" t="s">
        <v>231</v>
      </c>
      <c r="E12" s="16">
        <v>100000</v>
      </c>
      <c r="F12" s="16">
        <v>100000</v>
      </c>
      <c r="G12" s="16">
        <v>100000</v>
      </c>
      <c r="H12" s="135">
        <v>100000</v>
      </c>
      <c r="I12" s="176">
        <v>100000</v>
      </c>
    </row>
    <row r="13" spans="1:10" ht="23.95" customHeight="1" x14ac:dyDescent="0.2">
      <c r="B13" s="46" t="s">
        <v>163</v>
      </c>
      <c r="D13" s="98" t="s">
        <v>247</v>
      </c>
      <c r="E13" s="16">
        <v>394793</v>
      </c>
      <c r="F13" s="16">
        <v>250008</v>
      </c>
      <c r="G13" s="16">
        <v>244423</v>
      </c>
      <c r="H13" s="135">
        <v>282077</v>
      </c>
      <c r="I13" s="176">
        <v>295560</v>
      </c>
    </row>
    <row r="14" spans="1:10" ht="23.95" customHeight="1" x14ac:dyDescent="0.2">
      <c r="B14" s="46" t="s">
        <v>164</v>
      </c>
      <c r="D14" s="98" t="s">
        <v>248</v>
      </c>
      <c r="E14" s="16">
        <v>500973</v>
      </c>
      <c r="F14" s="16">
        <v>501351</v>
      </c>
      <c r="G14" s="16">
        <v>501951</v>
      </c>
      <c r="H14" s="135">
        <v>503075</v>
      </c>
      <c r="I14" s="176">
        <v>504369</v>
      </c>
    </row>
    <row r="15" spans="1:10" ht="23.95" customHeight="1" x14ac:dyDescent="0.2">
      <c r="B15" s="46" t="s">
        <v>175</v>
      </c>
      <c r="D15" s="98" t="s">
        <v>249</v>
      </c>
      <c r="E15" s="16">
        <v>415904</v>
      </c>
      <c r="F15" s="16">
        <v>415904</v>
      </c>
      <c r="G15" s="16">
        <v>408411</v>
      </c>
      <c r="H15" s="135">
        <v>580565</v>
      </c>
      <c r="I15" s="176">
        <v>580565</v>
      </c>
    </row>
    <row r="16" spans="1:10" ht="18.7" customHeight="1" x14ac:dyDescent="0.2">
      <c r="B16" s="164" t="s">
        <v>134</v>
      </c>
      <c r="D16" s="98" t="s">
        <v>250</v>
      </c>
      <c r="E16" s="16">
        <v>355475</v>
      </c>
      <c r="F16" s="16">
        <v>347740</v>
      </c>
      <c r="G16" s="16">
        <v>340303</v>
      </c>
      <c r="H16" s="135">
        <v>611244</v>
      </c>
      <c r="I16" s="176">
        <v>653010</v>
      </c>
    </row>
    <row r="17" spans="2:19" ht="18.7" customHeight="1" x14ac:dyDescent="0.2">
      <c r="B17" s="164" t="s">
        <v>139</v>
      </c>
      <c r="D17" s="98" t="s">
        <v>251</v>
      </c>
      <c r="E17" s="16">
        <v>48838</v>
      </c>
      <c r="F17" s="16">
        <v>40375</v>
      </c>
      <c r="G17" s="16">
        <v>25084</v>
      </c>
      <c r="H17" s="135">
        <v>25149</v>
      </c>
      <c r="I17" s="176">
        <v>14893</v>
      </c>
    </row>
    <row r="18" spans="2:19" ht="18.7" customHeight="1" x14ac:dyDescent="0.2">
      <c r="B18" s="164" t="s">
        <v>154</v>
      </c>
      <c r="D18" s="98" t="s">
        <v>252</v>
      </c>
      <c r="E18" s="16">
        <v>2233</v>
      </c>
      <c r="F18" s="16">
        <v>1717</v>
      </c>
      <c r="G18" s="16">
        <v>3262</v>
      </c>
      <c r="H18" s="135">
        <v>2068</v>
      </c>
      <c r="I18" s="176">
        <v>6595</v>
      </c>
    </row>
    <row r="19" spans="2:19" ht="18.7" customHeight="1" x14ac:dyDescent="0.2">
      <c r="B19" s="164" t="s">
        <v>155</v>
      </c>
      <c r="D19" s="98" t="s">
        <v>253</v>
      </c>
      <c r="E19" s="47">
        <v>17828</v>
      </c>
      <c r="F19" s="16">
        <v>16890</v>
      </c>
      <c r="G19" s="16">
        <v>16671</v>
      </c>
      <c r="H19" s="135">
        <v>16738</v>
      </c>
      <c r="I19" s="176">
        <v>18159</v>
      </c>
    </row>
    <row r="20" spans="2:19" ht="23.95" customHeight="1" x14ac:dyDescent="0.2">
      <c r="B20" s="46" t="s">
        <v>165</v>
      </c>
      <c r="D20" s="98" t="s">
        <v>253</v>
      </c>
      <c r="E20" s="47">
        <v>3258</v>
      </c>
      <c r="F20" s="16">
        <v>3414</v>
      </c>
      <c r="G20" s="16">
        <v>3574</v>
      </c>
      <c r="H20" s="135">
        <v>3737</v>
      </c>
      <c r="I20" s="176">
        <v>3905</v>
      </c>
    </row>
    <row r="21" spans="2:19" ht="18.7" customHeight="1" x14ac:dyDescent="0.2">
      <c r="B21" s="164" t="s">
        <v>156</v>
      </c>
      <c r="D21" s="98" t="s">
        <v>254</v>
      </c>
      <c r="E21" s="47">
        <v>57781</v>
      </c>
      <c r="F21" s="16">
        <v>92222</v>
      </c>
      <c r="G21" s="16">
        <v>172700</v>
      </c>
      <c r="H21" s="135">
        <v>228314</v>
      </c>
      <c r="I21" s="176">
        <v>298328</v>
      </c>
    </row>
    <row r="22" spans="2:19" ht="23.95" customHeight="1" x14ac:dyDescent="0.2">
      <c r="B22" s="46" t="s">
        <v>166</v>
      </c>
      <c r="D22" s="98" t="s">
        <v>255</v>
      </c>
      <c r="E22" s="47">
        <v>40921</v>
      </c>
      <c r="F22" s="47">
        <v>49804</v>
      </c>
      <c r="G22" s="16">
        <v>65377</v>
      </c>
      <c r="H22" s="136">
        <v>77165</v>
      </c>
      <c r="I22" s="177">
        <v>89879</v>
      </c>
    </row>
    <row r="23" spans="2:19" ht="23.95" customHeight="1" x14ac:dyDescent="0.2">
      <c r="B23" s="46" t="s">
        <v>167</v>
      </c>
      <c r="C23" s="48"/>
      <c r="D23" s="206" t="s">
        <v>256</v>
      </c>
      <c r="E23" s="16">
        <v>632640</v>
      </c>
      <c r="F23" s="47">
        <v>1108649</v>
      </c>
      <c r="G23" s="47">
        <v>1926378</v>
      </c>
      <c r="H23" s="136">
        <v>2873202</v>
      </c>
      <c r="I23" s="177">
        <v>3585927</v>
      </c>
    </row>
    <row r="24" spans="2:19" ht="23.95" customHeight="1" x14ac:dyDescent="0.2">
      <c r="B24" s="46" t="s">
        <v>159</v>
      </c>
      <c r="D24" s="98" t="s">
        <v>257</v>
      </c>
      <c r="E24" s="47">
        <v>632799</v>
      </c>
      <c r="F24" s="47">
        <v>966836</v>
      </c>
      <c r="G24" s="16">
        <v>1501457</v>
      </c>
      <c r="H24" s="136">
        <v>2153042</v>
      </c>
      <c r="I24" s="177">
        <v>2291084</v>
      </c>
    </row>
    <row r="25" spans="2:19" ht="23.95" customHeight="1" x14ac:dyDescent="0.2">
      <c r="B25" s="46" t="s">
        <v>160</v>
      </c>
      <c r="D25" s="98" t="s">
        <v>232</v>
      </c>
      <c r="E25" s="47">
        <v>176924</v>
      </c>
      <c r="F25" s="47">
        <v>177058</v>
      </c>
      <c r="G25" s="16">
        <v>171958</v>
      </c>
      <c r="H25" s="136">
        <v>101755</v>
      </c>
      <c r="I25" s="177">
        <v>0</v>
      </c>
    </row>
    <row r="26" spans="2:19" ht="23.95" customHeight="1" x14ac:dyDescent="0.2">
      <c r="B26" s="46" t="s">
        <v>187</v>
      </c>
      <c r="D26" s="98" t="s">
        <v>258</v>
      </c>
      <c r="E26" s="47">
        <v>15394</v>
      </c>
      <c r="F26" s="49">
        <v>49990</v>
      </c>
      <c r="G26" s="50">
        <v>81719</v>
      </c>
      <c r="H26" s="136">
        <v>114093</v>
      </c>
      <c r="I26" s="177">
        <v>9798</v>
      </c>
    </row>
    <row r="27" spans="2:19" ht="23.95" customHeight="1" x14ac:dyDescent="0.2">
      <c r="B27" s="46" t="s">
        <v>169</v>
      </c>
      <c r="D27" s="98" t="s">
        <v>170</v>
      </c>
      <c r="E27" s="47">
        <v>10005</v>
      </c>
      <c r="F27" s="47">
        <v>9357</v>
      </c>
      <c r="G27" s="16">
        <v>8841</v>
      </c>
      <c r="H27" s="136">
        <v>8175</v>
      </c>
      <c r="I27" s="177">
        <v>7681</v>
      </c>
    </row>
    <row r="28" spans="2:19" ht="23.95" customHeight="1" x14ac:dyDescent="0.2">
      <c r="B28" s="46" t="s">
        <v>188</v>
      </c>
      <c r="D28" s="98" t="s">
        <v>233</v>
      </c>
      <c r="E28" s="47">
        <v>215130</v>
      </c>
      <c r="F28" s="47">
        <v>223291</v>
      </c>
      <c r="G28" s="47">
        <v>110256</v>
      </c>
      <c r="H28" s="136">
        <v>0</v>
      </c>
      <c r="I28" s="177">
        <v>0</v>
      </c>
    </row>
    <row r="29" spans="2:19" ht="23.95" customHeight="1" x14ac:dyDescent="0.2">
      <c r="B29" s="46" t="s">
        <v>189</v>
      </c>
      <c r="D29" s="98" t="s">
        <v>234</v>
      </c>
      <c r="E29" s="47">
        <v>12000</v>
      </c>
      <c r="F29" s="47">
        <v>12000</v>
      </c>
      <c r="G29" s="47">
        <v>12000</v>
      </c>
      <c r="H29" s="136">
        <v>12000</v>
      </c>
      <c r="I29" s="177">
        <v>12000</v>
      </c>
      <c r="Q29" s="81"/>
      <c r="R29" s="81"/>
      <c r="S29" s="81"/>
    </row>
    <row r="30" spans="2:19" ht="23.95" customHeight="1" x14ac:dyDescent="0.2">
      <c r="B30" s="46" t="s">
        <v>190</v>
      </c>
      <c r="D30" s="98" t="s">
        <v>235</v>
      </c>
      <c r="E30" s="47">
        <v>2609770</v>
      </c>
      <c r="F30" s="47">
        <v>2611324</v>
      </c>
      <c r="G30" s="47">
        <v>2603978</v>
      </c>
      <c r="H30" s="136">
        <v>2516791</v>
      </c>
      <c r="I30" s="177">
        <v>2367772</v>
      </c>
    </row>
    <row r="31" spans="2:19" ht="23.95" customHeight="1" x14ac:dyDescent="0.2">
      <c r="B31" s="46" t="s">
        <v>184</v>
      </c>
      <c r="D31" s="98" t="s">
        <v>236</v>
      </c>
      <c r="E31" s="47">
        <v>0</v>
      </c>
      <c r="F31" s="47">
        <v>171003</v>
      </c>
      <c r="G31" s="47">
        <v>171284</v>
      </c>
      <c r="H31" s="136">
        <v>20475</v>
      </c>
      <c r="I31" s="177">
        <v>20553</v>
      </c>
    </row>
    <row r="32" spans="2:19" ht="23.95" customHeight="1" x14ac:dyDescent="0.2">
      <c r="B32" s="46" t="s">
        <v>185</v>
      </c>
      <c r="D32" s="98" t="s">
        <v>237</v>
      </c>
      <c r="E32" s="47">
        <v>0</v>
      </c>
      <c r="F32" s="47">
        <v>224377</v>
      </c>
      <c r="G32" s="47">
        <v>223476</v>
      </c>
      <c r="H32" s="136">
        <v>212671</v>
      </c>
      <c r="I32" s="177">
        <v>212243</v>
      </c>
    </row>
    <row r="33" spans="1:9" ht="23.95" customHeight="1" x14ac:dyDescent="0.2">
      <c r="B33" s="46" t="s">
        <v>209</v>
      </c>
      <c r="D33" s="98" t="s">
        <v>238</v>
      </c>
      <c r="E33" s="47">
        <v>0</v>
      </c>
      <c r="F33" s="47" t="s">
        <v>208</v>
      </c>
      <c r="G33" s="47">
        <v>70000</v>
      </c>
      <c r="H33" s="136">
        <v>70158</v>
      </c>
      <c r="I33" s="177">
        <v>55692</v>
      </c>
    </row>
    <row r="34" spans="1:9" ht="23.95" customHeight="1" x14ac:dyDescent="0.2">
      <c r="B34" s="207" t="s">
        <v>226</v>
      </c>
      <c r="C34" s="43"/>
      <c r="D34" s="208" t="s">
        <v>239</v>
      </c>
      <c r="E34" s="209">
        <v>0</v>
      </c>
      <c r="F34" s="209" t="s">
        <v>208</v>
      </c>
      <c r="G34" s="209">
        <v>0</v>
      </c>
      <c r="H34" s="210">
        <v>0</v>
      </c>
      <c r="I34" s="212">
        <v>728069</v>
      </c>
    </row>
    <row r="35" spans="1:9" x14ac:dyDescent="0.2">
      <c r="A35" s="15" t="s">
        <v>240</v>
      </c>
      <c r="D35" s="20"/>
    </row>
  </sheetData>
  <sheetProtection formatCells="0" selectLockedCells="1"/>
  <protectedRanges>
    <protectedRange sqref="G17:I21 F17:F20 F4:I16" name="範囲1_1_1"/>
  </protectedRanges>
  <mergeCells count="2">
    <mergeCell ref="A1:I1"/>
    <mergeCell ref="A3:C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showGridLines="0" zoomScaleNormal="100" zoomScaleSheetLayoutView="100" workbookViewId="0">
      <selection sqref="A1:J1"/>
    </sheetView>
  </sheetViews>
  <sheetFormatPr defaultColWidth="9" defaultRowHeight="12.2" x14ac:dyDescent="0.2"/>
  <cols>
    <col min="1" max="1" width="2.3984375" style="11" customWidth="1"/>
    <col min="2" max="2" width="0.3984375" style="11" customWidth="1"/>
    <col min="3" max="3" width="30" style="11" bestFit="1" customWidth="1"/>
    <col min="4" max="4" width="0.3984375" style="11" customWidth="1"/>
    <col min="5" max="6" width="10.59765625" style="11" customWidth="1"/>
    <col min="7" max="7" width="6.3984375" style="11" customWidth="1"/>
    <col min="8" max="9" width="10.59765625" style="11" customWidth="1"/>
    <col min="10" max="10" width="6.3984375" style="11" customWidth="1"/>
    <col min="11" max="12" width="10.69921875" style="11" customWidth="1"/>
    <col min="13" max="13" width="7.3984375" style="11" customWidth="1"/>
    <col min="14" max="15" width="10.69921875" style="11" customWidth="1"/>
    <col min="16" max="16" width="7.3984375" style="11" customWidth="1"/>
    <col min="17" max="18" width="10.69921875" style="11" customWidth="1"/>
    <col min="19" max="19" width="7.3984375" style="11" customWidth="1"/>
    <col min="20" max="21" width="10.69921875" style="11" customWidth="1"/>
    <col min="22" max="22" width="7.3984375" style="11" customWidth="1"/>
    <col min="23" max="16384" width="9" style="11"/>
  </cols>
  <sheetData>
    <row r="1" spans="1:22" ht="18.850000000000001" x14ac:dyDescent="0.2">
      <c r="A1" s="221" t="s">
        <v>149</v>
      </c>
      <c r="B1" s="221"/>
      <c r="C1" s="221"/>
      <c r="D1" s="221"/>
      <c r="E1" s="221"/>
      <c r="F1" s="221"/>
      <c r="G1" s="221"/>
      <c r="H1" s="221"/>
      <c r="I1" s="221"/>
      <c r="J1" s="221"/>
      <c r="K1" s="233" t="s">
        <v>39</v>
      </c>
      <c r="L1" s="233"/>
      <c r="M1" s="233"/>
      <c r="N1" s="233"/>
      <c r="O1" s="233"/>
      <c r="P1" s="233"/>
      <c r="Q1" s="233"/>
      <c r="R1" s="233"/>
      <c r="S1" s="233"/>
    </row>
    <row r="2" spans="1:22" ht="18.7" customHeight="1" x14ac:dyDescent="0.2">
      <c r="G2" s="12"/>
      <c r="Q2" s="12"/>
      <c r="S2" s="12" t="s">
        <v>40</v>
      </c>
      <c r="T2" s="12"/>
      <c r="V2" s="12"/>
    </row>
    <row r="3" spans="1:22" ht="22.85" customHeight="1" x14ac:dyDescent="0.2">
      <c r="A3" s="227" t="s">
        <v>0</v>
      </c>
      <c r="B3" s="228"/>
      <c r="C3" s="228"/>
      <c r="D3" s="229"/>
      <c r="E3" s="237" t="s">
        <v>216</v>
      </c>
      <c r="F3" s="237"/>
      <c r="G3" s="237"/>
      <c r="H3" s="234" t="s">
        <v>205</v>
      </c>
      <c r="I3" s="235"/>
      <c r="J3" s="236"/>
      <c r="K3" s="234" t="s">
        <v>206</v>
      </c>
      <c r="L3" s="235"/>
      <c r="M3" s="236"/>
      <c r="N3" s="234" t="s">
        <v>214</v>
      </c>
      <c r="O3" s="235"/>
      <c r="P3" s="236"/>
      <c r="Q3" s="219" t="s">
        <v>215</v>
      </c>
      <c r="R3" s="220"/>
      <c r="S3" s="220"/>
    </row>
    <row r="4" spans="1:22" ht="22.85" customHeight="1" x14ac:dyDescent="0.2">
      <c r="A4" s="230"/>
      <c r="B4" s="231"/>
      <c r="C4" s="231"/>
      <c r="D4" s="232"/>
      <c r="E4" s="165" t="s">
        <v>1</v>
      </c>
      <c r="F4" s="166" t="s">
        <v>2</v>
      </c>
      <c r="G4" s="166" t="s">
        <v>3</v>
      </c>
      <c r="H4" s="155" t="s">
        <v>1</v>
      </c>
      <c r="I4" s="159" t="s">
        <v>2</v>
      </c>
      <c r="J4" s="159" t="s">
        <v>3</v>
      </c>
      <c r="K4" s="154" t="s">
        <v>1</v>
      </c>
      <c r="L4" s="159" t="s">
        <v>2</v>
      </c>
      <c r="M4" s="159" t="s">
        <v>3</v>
      </c>
      <c r="N4" s="155" t="s">
        <v>1</v>
      </c>
      <c r="O4" s="159" t="s">
        <v>2</v>
      </c>
      <c r="P4" s="42" t="s">
        <v>3</v>
      </c>
      <c r="Q4" s="124" t="s">
        <v>1</v>
      </c>
      <c r="R4" s="125" t="s">
        <v>2</v>
      </c>
      <c r="S4" s="126" t="s">
        <v>3</v>
      </c>
    </row>
    <row r="5" spans="1:22" ht="3.05" customHeight="1" x14ac:dyDescent="0.2">
      <c r="A5" s="52"/>
      <c r="B5" s="86"/>
      <c r="C5" s="160"/>
      <c r="D5" s="167"/>
      <c r="E5" s="162"/>
      <c r="F5" s="87"/>
      <c r="G5" s="87"/>
      <c r="H5" s="87"/>
      <c r="I5" s="87"/>
      <c r="J5" s="87"/>
      <c r="K5" s="83"/>
      <c r="L5" s="83"/>
      <c r="M5" s="83"/>
      <c r="N5" s="83"/>
      <c r="Q5" s="83"/>
      <c r="R5" s="83"/>
      <c r="S5" s="83"/>
    </row>
    <row r="6" spans="1:22" ht="18" customHeight="1" x14ac:dyDescent="0.2">
      <c r="A6" s="224" t="s">
        <v>42</v>
      </c>
      <c r="B6" s="222" t="s">
        <v>5</v>
      </c>
      <c r="C6" s="223"/>
      <c r="D6" s="223"/>
      <c r="E6" s="178">
        <v>194350963</v>
      </c>
      <c r="F6" s="54">
        <v>180097797</v>
      </c>
      <c r="G6" s="55">
        <v>100</v>
      </c>
      <c r="H6" s="54">
        <v>159795550</v>
      </c>
      <c r="I6" s="54">
        <v>149508607</v>
      </c>
      <c r="J6" s="55">
        <v>100</v>
      </c>
      <c r="K6" s="54">
        <v>156485790</v>
      </c>
      <c r="L6" s="54">
        <v>143874584</v>
      </c>
      <c r="M6" s="55">
        <v>100</v>
      </c>
      <c r="N6" s="113">
        <v>161732314</v>
      </c>
      <c r="O6" s="113">
        <v>147773830</v>
      </c>
      <c r="P6" s="114">
        <v>100</v>
      </c>
      <c r="Q6" s="113">
        <v>170625035</v>
      </c>
      <c r="R6" s="113">
        <v>153279132</v>
      </c>
      <c r="S6" s="114">
        <v>100</v>
      </c>
    </row>
    <row r="7" spans="1:22" ht="18" customHeight="1" x14ac:dyDescent="0.2">
      <c r="A7" s="224"/>
      <c r="B7" s="100"/>
      <c r="C7" s="158" t="s">
        <v>6</v>
      </c>
      <c r="D7" s="15"/>
      <c r="E7" s="179">
        <v>65800000</v>
      </c>
      <c r="F7" s="58">
        <v>65636420</v>
      </c>
      <c r="G7" s="7">
        <v>36.4</v>
      </c>
      <c r="H7" s="58">
        <v>63100000</v>
      </c>
      <c r="I7" s="58">
        <v>64061053</v>
      </c>
      <c r="J7" s="7">
        <v>42.8</v>
      </c>
      <c r="K7" s="58">
        <v>65200000</v>
      </c>
      <c r="L7" s="58">
        <v>65321527</v>
      </c>
      <c r="M7" s="7">
        <v>45.4</v>
      </c>
      <c r="N7" s="133">
        <v>66000000</v>
      </c>
      <c r="O7" s="133">
        <v>66142894</v>
      </c>
      <c r="P7" s="119">
        <v>44.8</v>
      </c>
      <c r="Q7" s="113">
        <v>65100000</v>
      </c>
      <c r="R7" s="113">
        <v>64883224</v>
      </c>
      <c r="S7" s="114">
        <v>42.3</v>
      </c>
    </row>
    <row r="8" spans="1:22" ht="18" customHeight="1" x14ac:dyDescent="0.2">
      <c r="A8" s="224"/>
      <c r="B8" s="100"/>
      <c r="C8" s="158" t="s">
        <v>7</v>
      </c>
      <c r="D8" s="15"/>
      <c r="E8" s="179">
        <v>1468000</v>
      </c>
      <c r="F8" s="58">
        <v>1351199</v>
      </c>
      <c r="G8" s="7">
        <v>0.8</v>
      </c>
      <c r="H8" s="58">
        <v>1268000</v>
      </c>
      <c r="I8" s="58">
        <v>1378213</v>
      </c>
      <c r="J8" s="7">
        <v>0.9</v>
      </c>
      <c r="K8" s="58">
        <v>1389000</v>
      </c>
      <c r="L8" s="58">
        <v>1384839</v>
      </c>
      <c r="M8" s="7">
        <v>1</v>
      </c>
      <c r="N8" s="133">
        <v>1399000</v>
      </c>
      <c r="O8" s="133">
        <v>1417046</v>
      </c>
      <c r="P8" s="119">
        <v>1</v>
      </c>
      <c r="Q8" s="113">
        <v>1516000</v>
      </c>
      <c r="R8" s="113">
        <v>1389600</v>
      </c>
      <c r="S8" s="114">
        <v>0.9</v>
      </c>
    </row>
    <row r="9" spans="1:22" ht="18" customHeight="1" x14ac:dyDescent="0.2">
      <c r="A9" s="224"/>
      <c r="B9" s="100"/>
      <c r="C9" s="158" t="s">
        <v>8</v>
      </c>
      <c r="D9" s="15"/>
      <c r="E9" s="179">
        <v>40000</v>
      </c>
      <c r="F9" s="58">
        <v>59328</v>
      </c>
      <c r="G9" s="7">
        <v>0</v>
      </c>
      <c r="H9" s="58">
        <v>40000</v>
      </c>
      <c r="I9" s="58">
        <v>38455</v>
      </c>
      <c r="J9" s="7">
        <v>0</v>
      </c>
      <c r="K9" s="58">
        <v>30000</v>
      </c>
      <c r="L9" s="58">
        <v>25944</v>
      </c>
      <c r="M9" s="7">
        <v>0</v>
      </c>
      <c r="N9" s="133">
        <v>20000</v>
      </c>
      <c r="O9" s="133">
        <v>25167</v>
      </c>
      <c r="P9" s="7">
        <v>0</v>
      </c>
      <c r="Q9" s="113">
        <v>30000</v>
      </c>
      <c r="R9" s="113">
        <v>34160</v>
      </c>
      <c r="S9" s="55">
        <v>0</v>
      </c>
    </row>
    <row r="10" spans="1:22" ht="18" customHeight="1" x14ac:dyDescent="0.2">
      <c r="A10" s="224"/>
      <c r="B10" s="56"/>
      <c r="C10" s="57" t="s">
        <v>143</v>
      </c>
      <c r="E10" s="179">
        <v>330000</v>
      </c>
      <c r="F10" s="58">
        <v>347636</v>
      </c>
      <c r="G10" s="7">
        <v>0.2</v>
      </c>
      <c r="H10" s="58">
        <v>310000</v>
      </c>
      <c r="I10" s="58">
        <v>471290</v>
      </c>
      <c r="J10" s="7">
        <v>0.3</v>
      </c>
      <c r="K10" s="58">
        <v>460000</v>
      </c>
      <c r="L10" s="58">
        <v>454994</v>
      </c>
      <c r="M10" s="7">
        <v>0.3</v>
      </c>
      <c r="N10" s="133">
        <v>460000</v>
      </c>
      <c r="O10" s="133">
        <v>522157</v>
      </c>
      <c r="P10" s="119">
        <v>0.4</v>
      </c>
      <c r="Q10" s="113">
        <v>710000</v>
      </c>
      <c r="R10" s="113">
        <v>700217</v>
      </c>
      <c r="S10" s="114">
        <v>0.5</v>
      </c>
    </row>
    <row r="11" spans="1:22" ht="18" customHeight="1" x14ac:dyDescent="0.2">
      <c r="A11" s="224"/>
      <c r="B11" s="56"/>
      <c r="C11" s="57" t="s">
        <v>144</v>
      </c>
      <c r="E11" s="179">
        <v>200000</v>
      </c>
      <c r="F11" s="58">
        <v>329027</v>
      </c>
      <c r="G11" s="7">
        <v>0.2</v>
      </c>
      <c r="H11" s="58">
        <v>450000</v>
      </c>
      <c r="I11" s="58">
        <v>537758</v>
      </c>
      <c r="J11" s="7">
        <v>0.4</v>
      </c>
      <c r="K11" s="58">
        <v>260000</v>
      </c>
      <c r="L11" s="58">
        <v>312814</v>
      </c>
      <c r="M11" s="7">
        <v>0.2</v>
      </c>
      <c r="N11" s="133">
        <v>320000</v>
      </c>
      <c r="O11" s="133">
        <v>537133</v>
      </c>
      <c r="P11" s="119">
        <v>0.4</v>
      </c>
      <c r="Q11" s="113">
        <v>870000</v>
      </c>
      <c r="R11" s="113">
        <v>930148</v>
      </c>
      <c r="S11" s="114">
        <v>0.6</v>
      </c>
    </row>
    <row r="12" spans="1:22" ht="18" customHeight="1" x14ac:dyDescent="0.2">
      <c r="A12" s="224"/>
      <c r="B12" s="56"/>
      <c r="C12" s="57" t="s">
        <v>172</v>
      </c>
      <c r="E12" s="180">
        <v>350000</v>
      </c>
      <c r="F12" s="16">
        <v>383560</v>
      </c>
      <c r="G12" s="7">
        <v>0.2</v>
      </c>
      <c r="H12" s="16">
        <v>712000</v>
      </c>
      <c r="I12" s="16">
        <v>774627</v>
      </c>
      <c r="J12" s="7">
        <v>0.5</v>
      </c>
      <c r="K12" s="16">
        <v>1140000</v>
      </c>
      <c r="L12" s="16">
        <v>1124248</v>
      </c>
      <c r="M12" s="7">
        <v>0.8</v>
      </c>
      <c r="N12" s="133">
        <v>1380000</v>
      </c>
      <c r="O12" s="133">
        <v>1218553</v>
      </c>
      <c r="P12" s="119">
        <v>0.8</v>
      </c>
      <c r="Q12" s="113">
        <v>1670000</v>
      </c>
      <c r="R12" s="113">
        <v>1616552</v>
      </c>
      <c r="S12" s="114">
        <v>1.1000000000000001</v>
      </c>
    </row>
    <row r="13" spans="1:22" ht="18" customHeight="1" x14ac:dyDescent="0.2">
      <c r="A13" s="224"/>
      <c r="B13" s="56"/>
      <c r="C13" s="57" t="s">
        <v>9</v>
      </c>
      <c r="E13" s="179">
        <v>8200000</v>
      </c>
      <c r="F13" s="58">
        <v>8199697</v>
      </c>
      <c r="G13" s="7">
        <v>4.5999999999999996</v>
      </c>
      <c r="H13" s="58">
        <v>8800000</v>
      </c>
      <c r="I13" s="58">
        <v>8931289</v>
      </c>
      <c r="J13" s="7">
        <v>6</v>
      </c>
      <c r="K13" s="58">
        <v>9290000</v>
      </c>
      <c r="L13" s="58">
        <v>9286144</v>
      </c>
      <c r="M13" s="7">
        <v>6.5</v>
      </c>
      <c r="N13" s="133">
        <v>10320000</v>
      </c>
      <c r="O13" s="133">
        <v>9187687</v>
      </c>
      <c r="P13" s="119">
        <v>6.2</v>
      </c>
      <c r="Q13" s="113">
        <v>9640000</v>
      </c>
      <c r="R13" s="113">
        <v>9640377</v>
      </c>
      <c r="S13" s="114">
        <v>6.3</v>
      </c>
    </row>
    <row r="14" spans="1:22" ht="18" customHeight="1" x14ac:dyDescent="0.2">
      <c r="A14" s="224"/>
      <c r="B14" s="56"/>
      <c r="C14" s="57" t="s">
        <v>10</v>
      </c>
      <c r="E14" s="179">
        <v>1</v>
      </c>
      <c r="F14" s="58">
        <v>0</v>
      </c>
      <c r="G14" s="7">
        <v>0</v>
      </c>
      <c r="H14" s="58">
        <v>1</v>
      </c>
      <c r="I14" s="58">
        <v>19</v>
      </c>
      <c r="J14" s="7">
        <v>0</v>
      </c>
      <c r="K14" s="58">
        <v>1</v>
      </c>
      <c r="L14" s="58">
        <v>17</v>
      </c>
      <c r="M14" s="7">
        <v>0</v>
      </c>
      <c r="N14" s="133">
        <v>1</v>
      </c>
      <c r="O14" s="133">
        <v>2458</v>
      </c>
      <c r="P14" s="7">
        <v>0</v>
      </c>
      <c r="Q14" s="113">
        <v>20000</v>
      </c>
      <c r="R14" s="113">
        <v>18290</v>
      </c>
      <c r="S14" s="55">
        <v>0</v>
      </c>
    </row>
    <row r="15" spans="1:22" ht="18" customHeight="1" x14ac:dyDescent="0.2">
      <c r="A15" s="224"/>
      <c r="B15" s="56"/>
      <c r="C15" s="57" t="s">
        <v>171</v>
      </c>
      <c r="E15" s="180">
        <v>380000</v>
      </c>
      <c r="F15" s="16">
        <v>243810</v>
      </c>
      <c r="G15" s="7">
        <v>0.1</v>
      </c>
      <c r="H15" s="16">
        <v>270000</v>
      </c>
      <c r="I15" s="16">
        <v>234556</v>
      </c>
      <c r="J15" s="7">
        <v>0.2</v>
      </c>
      <c r="K15" s="16">
        <v>310000</v>
      </c>
      <c r="L15" s="16">
        <v>284939</v>
      </c>
      <c r="M15" s="7">
        <v>0.2</v>
      </c>
      <c r="N15" s="133">
        <v>350000</v>
      </c>
      <c r="O15" s="133">
        <v>307748</v>
      </c>
      <c r="P15" s="119">
        <v>0.2</v>
      </c>
      <c r="Q15" s="113">
        <v>370000</v>
      </c>
      <c r="R15" s="113">
        <v>356589</v>
      </c>
      <c r="S15" s="114">
        <v>0.2</v>
      </c>
    </row>
    <row r="16" spans="1:22" ht="18" customHeight="1" x14ac:dyDescent="0.2">
      <c r="A16" s="224"/>
      <c r="B16" s="56"/>
      <c r="C16" s="57" t="s">
        <v>11</v>
      </c>
      <c r="E16" s="179">
        <v>4000</v>
      </c>
      <c r="F16" s="58">
        <v>1164</v>
      </c>
      <c r="G16" s="7">
        <v>0</v>
      </c>
      <c r="H16" s="58">
        <v>4000</v>
      </c>
      <c r="I16" s="58">
        <v>3866</v>
      </c>
      <c r="J16" s="7">
        <v>0</v>
      </c>
      <c r="K16" s="58">
        <v>4000</v>
      </c>
      <c r="L16" s="58">
        <v>3950</v>
      </c>
      <c r="M16" s="7">
        <v>0</v>
      </c>
      <c r="N16" s="133">
        <v>4000</v>
      </c>
      <c r="O16" s="133">
        <v>3999</v>
      </c>
      <c r="P16" s="7">
        <v>0</v>
      </c>
      <c r="Q16" s="113">
        <v>4000</v>
      </c>
      <c r="R16" s="113">
        <v>4079</v>
      </c>
      <c r="S16" s="55">
        <v>0</v>
      </c>
    </row>
    <row r="17" spans="1:19" ht="18" customHeight="1" x14ac:dyDescent="0.2">
      <c r="A17" s="224"/>
      <c r="B17" s="56"/>
      <c r="C17" s="57" t="s">
        <v>12</v>
      </c>
      <c r="E17" s="179">
        <v>470000</v>
      </c>
      <c r="F17" s="58">
        <v>536008</v>
      </c>
      <c r="G17" s="7">
        <v>0.3</v>
      </c>
      <c r="H17" s="58">
        <v>1222000</v>
      </c>
      <c r="I17" s="58">
        <v>1275881</v>
      </c>
      <c r="J17" s="7">
        <v>0.9</v>
      </c>
      <c r="K17" s="58">
        <v>540000</v>
      </c>
      <c r="L17" s="58">
        <v>512306</v>
      </c>
      <c r="M17" s="7">
        <v>0.4</v>
      </c>
      <c r="N17" s="133">
        <v>510000</v>
      </c>
      <c r="O17" s="133">
        <v>496179</v>
      </c>
      <c r="P17" s="119">
        <v>0.3</v>
      </c>
      <c r="Q17" s="113">
        <v>2180000</v>
      </c>
      <c r="R17" s="113">
        <v>2184130</v>
      </c>
      <c r="S17" s="114">
        <v>1.4</v>
      </c>
    </row>
    <row r="18" spans="1:19" ht="18" customHeight="1" x14ac:dyDescent="0.2">
      <c r="A18" s="224"/>
      <c r="B18" s="56"/>
      <c r="C18" s="57" t="s">
        <v>13</v>
      </c>
      <c r="E18" s="179">
        <v>270000</v>
      </c>
      <c r="F18" s="58">
        <v>118090</v>
      </c>
      <c r="G18" s="7">
        <v>0.1</v>
      </c>
      <c r="H18" s="58">
        <v>2120350</v>
      </c>
      <c r="I18" s="58">
        <v>2003590</v>
      </c>
      <c r="J18" s="7">
        <v>1.3</v>
      </c>
      <c r="K18" s="58">
        <v>1535711</v>
      </c>
      <c r="L18" s="58">
        <v>1520893</v>
      </c>
      <c r="M18" s="7">
        <v>1.1000000000000001</v>
      </c>
      <c r="N18" s="133">
        <v>1009542</v>
      </c>
      <c r="O18" s="133">
        <v>1329223</v>
      </c>
      <c r="P18" s="119">
        <v>0.9</v>
      </c>
      <c r="Q18" s="113">
        <v>2259850</v>
      </c>
      <c r="R18" s="113">
        <v>2270990</v>
      </c>
      <c r="S18" s="114">
        <v>1.5</v>
      </c>
    </row>
    <row r="19" spans="1:19" ht="18" customHeight="1" x14ac:dyDescent="0.2">
      <c r="A19" s="224"/>
      <c r="B19" s="56"/>
      <c r="C19" s="57" t="s">
        <v>14</v>
      </c>
      <c r="E19" s="179">
        <v>60000</v>
      </c>
      <c r="F19" s="58">
        <v>74246</v>
      </c>
      <c r="G19" s="7">
        <v>0</v>
      </c>
      <c r="H19" s="58">
        <v>70000</v>
      </c>
      <c r="I19" s="58">
        <v>72370</v>
      </c>
      <c r="J19" s="7">
        <v>0</v>
      </c>
      <c r="K19" s="58">
        <v>70000</v>
      </c>
      <c r="L19" s="58">
        <v>63563</v>
      </c>
      <c r="M19" s="7">
        <v>0</v>
      </c>
      <c r="N19" s="133">
        <v>60000</v>
      </c>
      <c r="O19" s="133">
        <v>53031</v>
      </c>
      <c r="P19" s="7">
        <v>0</v>
      </c>
      <c r="Q19" s="113">
        <v>60000</v>
      </c>
      <c r="R19" s="113">
        <v>46478</v>
      </c>
      <c r="S19" s="55">
        <v>0</v>
      </c>
    </row>
    <row r="20" spans="1:19" ht="18" customHeight="1" x14ac:dyDescent="0.2">
      <c r="A20" s="224"/>
      <c r="B20" s="56"/>
      <c r="C20" s="57" t="s">
        <v>15</v>
      </c>
      <c r="E20" s="179">
        <v>391292</v>
      </c>
      <c r="F20" s="58">
        <v>360208</v>
      </c>
      <c r="G20" s="7">
        <v>0.2</v>
      </c>
      <c r="H20" s="58">
        <v>366026</v>
      </c>
      <c r="I20" s="58">
        <v>391954</v>
      </c>
      <c r="J20" s="7">
        <v>0.3</v>
      </c>
      <c r="K20" s="58">
        <v>324673</v>
      </c>
      <c r="L20" s="58">
        <v>328877</v>
      </c>
      <c r="M20" s="7">
        <v>0.2</v>
      </c>
      <c r="N20" s="133">
        <v>268080</v>
      </c>
      <c r="O20" s="133">
        <v>271206</v>
      </c>
      <c r="P20" s="119">
        <v>0.2</v>
      </c>
      <c r="Q20" s="113">
        <v>238996</v>
      </c>
      <c r="R20" s="113">
        <v>245958</v>
      </c>
      <c r="S20" s="114">
        <v>0.2</v>
      </c>
    </row>
    <row r="21" spans="1:19" ht="18" customHeight="1" x14ac:dyDescent="0.2">
      <c r="A21" s="224"/>
      <c r="B21" s="56"/>
      <c r="C21" s="57" t="s">
        <v>16</v>
      </c>
      <c r="E21" s="179">
        <v>3215253</v>
      </c>
      <c r="F21" s="58">
        <v>2679722</v>
      </c>
      <c r="G21" s="7">
        <v>1.5</v>
      </c>
      <c r="H21" s="58">
        <v>3216120</v>
      </c>
      <c r="I21" s="58">
        <v>2781737</v>
      </c>
      <c r="J21" s="7">
        <v>1.9</v>
      </c>
      <c r="K21" s="58">
        <v>3167571</v>
      </c>
      <c r="L21" s="58">
        <v>2808979</v>
      </c>
      <c r="M21" s="7">
        <v>2</v>
      </c>
      <c r="N21" s="133">
        <v>3084299</v>
      </c>
      <c r="O21" s="133">
        <v>2822247</v>
      </c>
      <c r="P21" s="119">
        <v>1.9</v>
      </c>
      <c r="Q21" s="113">
        <v>3121735</v>
      </c>
      <c r="R21" s="113">
        <v>2763000</v>
      </c>
      <c r="S21" s="114">
        <v>1.8</v>
      </c>
    </row>
    <row r="22" spans="1:19" ht="18" customHeight="1" x14ac:dyDescent="0.2">
      <c r="A22" s="224"/>
      <c r="B22" s="56"/>
      <c r="C22" s="57" t="s">
        <v>17</v>
      </c>
      <c r="E22" s="179">
        <v>70921874</v>
      </c>
      <c r="F22" s="58">
        <v>66447501</v>
      </c>
      <c r="G22" s="7">
        <v>36.9</v>
      </c>
      <c r="H22" s="58">
        <v>41021807</v>
      </c>
      <c r="I22" s="58">
        <v>35646582</v>
      </c>
      <c r="J22" s="7">
        <v>23.8</v>
      </c>
      <c r="K22" s="58">
        <v>35520169</v>
      </c>
      <c r="L22" s="58">
        <v>30722296</v>
      </c>
      <c r="M22" s="7">
        <v>21.4</v>
      </c>
      <c r="N22" s="133">
        <v>35236664</v>
      </c>
      <c r="O22" s="133">
        <v>30345559</v>
      </c>
      <c r="P22" s="119">
        <v>20.5</v>
      </c>
      <c r="Q22" s="113">
        <v>35099193</v>
      </c>
      <c r="R22" s="113">
        <v>30370137</v>
      </c>
      <c r="S22" s="114">
        <v>19.8</v>
      </c>
    </row>
    <row r="23" spans="1:19" ht="18" customHeight="1" x14ac:dyDescent="0.2">
      <c r="A23" s="224"/>
      <c r="B23" s="56"/>
      <c r="C23" s="57" t="s">
        <v>18</v>
      </c>
      <c r="E23" s="179">
        <v>12208290</v>
      </c>
      <c r="F23" s="58">
        <v>11148816</v>
      </c>
      <c r="G23" s="7">
        <v>6.2</v>
      </c>
      <c r="H23" s="58">
        <v>11661818</v>
      </c>
      <c r="I23" s="58">
        <v>10656779</v>
      </c>
      <c r="J23" s="7">
        <v>7.1</v>
      </c>
      <c r="K23" s="58">
        <v>13681966</v>
      </c>
      <c r="L23" s="58">
        <v>12669053</v>
      </c>
      <c r="M23" s="7">
        <v>8.8000000000000007</v>
      </c>
      <c r="N23" s="133">
        <v>12984956</v>
      </c>
      <c r="O23" s="133">
        <v>11144804</v>
      </c>
      <c r="P23" s="119">
        <v>7.5</v>
      </c>
      <c r="Q23" s="113">
        <v>12474327</v>
      </c>
      <c r="R23" s="113">
        <v>11355815</v>
      </c>
      <c r="S23" s="114">
        <v>7.4</v>
      </c>
    </row>
    <row r="24" spans="1:19" ht="18" customHeight="1" x14ac:dyDescent="0.2">
      <c r="A24" s="224"/>
      <c r="B24" s="56"/>
      <c r="C24" s="57" t="s">
        <v>19</v>
      </c>
      <c r="E24" s="179">
        <v>453665</v>
      </c>
      <c r="F24" s="58">
        <v>512852</v>
      </c>
      <c r="G24" s="7">
        <v>0.3</v>
      </c>
      <c r="H24" s="58">
        <v>372098</v>
      </c>
      <c r="I24" s="58">
        <v>382263</v>
      </c>
      <c r="J24" s="7">
        <v>0.3</v>
      </c>
      <c r="K24" s="58">
        <v>512019</v>
      </c>
      <c r="L24" s="58">
        <v>554683</v>
      </c>
      <c r="M24" s="7">
        <v>0.4</v>
      </c>
      <c r="N24" s="133">
        <v>786927</v>
      </c>
      <c r="O24" s="133">
        <v>778462</v>
      </c>
      <c r="P24" s="119">
        <v>0.5</v>
      </c>
      <c r="Q24" s="113">
        <v>251426</v>
      </c>
      <c r="R24" s="113">
        <v>264113</v>
      </c>
      <c r="S24" s="114">
        <v>0.2</v>
      </c>
    </row>
    <row r="25" spans="1:19" ht="18" customHeight="1" x14ac:dyDescent="0.2">
      <c r="A25" s="224"/>
      <c r="B25" s="56"/>
      <c r="C25" s="57" t="s">
        <v>20</v>
      </c>
      <c r="E25" s="179">
        <v>140805</v>
      </c>
      <c r="F25" s="58">
        <v>128229</v>
      </c>
      <c r="G25" s="7">
        <v>0.1</v>
      </c>
      <c r="H25" s="58">
        <v>499955</v>
      </c>
      <c r="I25" s="58">
        <v>502805</v>
      </c>
      <c r="J25" s="7">
        <v>0.3</v>
      </c>
      <c r="K25" s="58">
        <v>232276</v>
      </c>
      <c r="L25" s="58">
        <v>236515</v>
      </c>
      <c r="M25" s="7">
        <v>0.2</v>
      </c>
      <c r="N25" s="133">
        <v>381479</v>
      </c>
      <c r="O25" s="133">
        <v>353899</v>
      </c>
      <c r="P25" s="119">
        <v>0.2</v>
      </c>
      <c r="Q25" s="113">
        <v>546066</v>
      </c>
      <c r="R25" s="113">
        <v>543210</v>
      </c>
      <c r="S25" s="114">
        <v>0.4</v>
      </c>
    </row>
    <row r="26" spans="1:19" ht="18" customHeight="1" x14ac:dyDescent="0.2">
      <c r="A26" s="224"/>
      <c r="B26" s="56"/>
      <c r="C26" s="57" t="s">
        <v>21</v>
      </c>
      <c r="E26" s="179">
        <v>1844790</v>
      </c>
      <c r="F26" s="58">
        <v>1839128</v>
      </c>
      <c r="G26" s="7">
        <v>1</v>
      </c>
      <c r="H26" s="58">
        <v>228712</v>
      </c>
      <c r="I26" s="58">
        <v>216373</v>
      </c>
      <c r="J26" s="7">
        <v>0.1</v>
      </c>
      <c r="K26" s="58">
        <v>1667564</v>
      </c>
      <c r="L26" s="58">
        <v>1648885</v>
      </c>
      <c r="M26" s="7">
        <v>1.1000000000000001</v>
      </c>
      <c r="N26" s="133">
        <v>3587717</v>
      </c>
      <c r="O26" s="133">
        <v>3560592</v>
      </c>
      <c r="P26" s="119">
        <v>2.4</v>
      </c>
      <c r="Q26" s="113">
        <v>5131734</v>
      </c>
      <c r="R26" s="113">
        <v>5030895</v>
      </c>
      <c r="S26" s="114">
        <v>3.3</v>
      </c>
    </row>
    <row r="27" spans="1:19" ht="18" customHeight="1" x14ac:dyDescent="0.2">
      <c r="A27" s="224"/>
      <c r="B27" s="56"/>
      <c r="C27" s="57" t="s">
        <v>22</v>
      </c>
      <c r="E27" s="179">
        <v>2080619</v>
      </c>
      <c r="F27" s="58">
        <v>2080620</v>
      </c>
      <c r="G27" s="7">
        <v>1.2</v>
      </c>
      <c r="H27" s="58">
        <v>2810490</v>
      </c>
      <c r="I27" s="58">
        <v>2810491</v>
      </c>
      <c r="J27" s="7">
        <v>1.9</v>
      </c>
      <c r="K27" s="58">
        <v>3393213</v>
      </c>
      <c r="L27" s="58">
        <v>3393213</v>
      </c>
      <c r="M27" s="7">
        <v>2.4</v>
      </c>
      <c r="N27" s="133">
        <v>3540099</v>
      </c>
      <c r="O27" s="133">
        <v>3540100</v>
      </c>
      <c r="P27" s="119">
        <v>2.4</v>
      </c>
      <c r="Q27" s="113">
        <v>1913995</v>
      </c>
      <c r="R27" s="113">
        <v>1913995</v>
      </c>
      <c r="S27" s="114">
        <v>1.2</v>
      </c>
    </row>
    <row r="28" spans="1:19" ht="18" customHeight="1" x14ac:dyDescent="0.2">
      <c r="A28" s="224"/>
      <c r="B28" s="56"/>
      <c r="C28" s="57" t="s">
        <v>23</v>
      </c>
      <c r="E28" s="179">
        <v>8832774</v>
      </c>
      <c r="F28" s="58">
        <v>8096236</v>
      </c>
      <c r="G28" s="7">
        <v>4.5</v>
      </c>
      <c r="H28" s="58">
        <v>6415073</v>
      </c>
      <c r="I28" s="58">
        <v>5850958</v>
      </c>
      <c r="J28" s="7">
        <v>3.9</v>
      </c>
      <c r="K28" s="58">
        <v>5609127</v>
      </c>
      <c r="L28" s="58">
        <v>4682406</v>
      </c>
      <c r="M28" s="7">
        <v>3.3</v>
      </c>
      <c r="N28" s="133">
        <v>5598550</v>
      </c>
      <c r="O28" s="133">
        <v>4867585</v>
      </c>
      <c r="P28" s="119">
        <v>3.3</v>
      </c>
      <c r="Q28" s="113">
        <v>7699133</v>
      </c>
      <c r="R28" s="113">
        <v>6625094</v>
      </c>
      <c r="S28" s="114">
        <v>4.3</v>
      </c>
    </row>
    <row r="29" spans="1:19" ht="18" customHeight="1" x14ac:dyDescent="0.2">
      <c r="A29" s="224"/>
      <c r="B29" s="56"/>
      <c r="C29" s="57" t="s">
        <v>24</v>
      </c>
      <c r="E29" s="179">
        <v>16689600</v>
      </c>
      <c r="F29" s="58">
        <v>9524300</v>
      </c>
      <c r="G29" s="7">
        <v>5.3</v>
      </c>
      <c r="H29" s="58">
        <v>14837100</v>
      </c>
      <c r="I29" s="58">
        <v>10485700</v>
      </c>
      <c r="J29" s="7">
        <v>7</v>
      </c>
      <c r="K29" s="58">
        <v>12148500</v>
      </c>
      <c r="L29" s="58">
        <v>6533500</v>
      </c>
      <c r="M29" s="7">
        <v>4.5</v>
      </c>
      <c r="N29" s="133">
        <v>14431000</v>
      </c>
      <c r="O29" s="133">
        <v>8846100</v>
      </c>
      <c r="P29" s="119">
        <v>6</v>
      </c>
      <c r="Q29" s="113">
        <v>19718581</v>
      </c>
      <c r="R29" s="113">
        <v>10092081</v>
      </c>
      <c r="S29" s="114">
        <v>6.6</v>
      </c>
    </row>
    <row r="30" spans="1:19" ht="3.05" customHeight="1" x14ac:dyDescent="0.2">
      <c r="A30" s="225"/>
      <c r="B30" s="56"/>
      <c r="C30" s="57"/>
      <c r="E30" s="181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75"/>
      <c r="R30" s="175"/>
      <c r="S30" s="175"/>
    </row>
    <row r="31" spans="1:19" ht="3.05" customHeight="1" x14ac:dyDescent="0.2">
      <c r="A31" s="226" t="s">
        <v>41</v>
      </c>
      <c r="B31" s="60"/>
      <c r="C31" s="61"/>
      <c r="D31" s="62"/>
      <c r="E31" s="182"/>
      <c r="F31" s="7"/>
      <c r="G31" s="7"/>
      <c r="H31" s="7"/>
      <c r="I31" s="7"/>
      <c r="J31" s="7"/>
      <c r="K31" s="7"/>
      <c r="L31" s="7"/>
      <c r="M31" s="7"/>
      <c r="N31" s="114"/>
      <c r="O31" s="114"/>
      <c r="P31" s="114"/>
      <c r="Q31" s="114"/>
      <c r="R31" s="114"/>
      <c r="S31" s="114"/>
    </row>
    <row r="32" spans="1:19" ht="18" customHeight="1" x14ac:dyDescent="0.2">
      <c r="A32" s="224"/>
      <c r="B32" s="222" t="s">
        <v>5</v>
      </c>
      <c r="C32" s="223"/>
      <c r="D32" s="223"/>
      <c r="E32" s="183">
        <v>194350963</v>
      </c>
      <c r="F32" s="63">
        <v>174917306</v>
      </c>
      <c r="G32" s="55">
        <v>100</v>
      </c>
      <c r="H32" s="63">
        <v>159795550</v>
      </c>
      <c r="I32" s="63">
        <v>143495394</v>
      </c>
      <c r="J32" s="55">
        <v>100</v>
      </c>
      <c r="K32" s="63">
        <v>156485790</v>
      </c>
      <c r="L32" s="63">
        <v>138254484</v>
      </c>
      <c r="M32" s="55">
        <v>100</v>
      </c>
      <c r="N32" s="115">
        <v>161732314</v>
      </c>
      <c r="O32" s="115">
        <v>144429835</v>
      </c>
      <c r="P32" s="114">
        <v>100</v>
      </c>
      <c r="Q32" s="115">
        <v>170625035</v>
      </c>
      <c r="R32" s="115">
        <v>151163709</v>
      </c>
      <c r="S32" s="114">
        <v>100</v>
      </c>
    </row>
    <row r="33" spans="1:19" ht="18" customHeight="1" x14ac:dyDescent="0.2">
      <c r="A33" s="224"/>
      <c r="B33" s="56"/>
      <c r="C33" s="57" t="s">
        <v>25</v>
      </c>
      <c r="E33" s="13">
        <v>636789</v>
      </c>
      <c r="F33" s="14">
        <v>613360</v>
      </c>
      <c r="G33" s="7">
        <v>0.4</v>
      </c>
      <c r="H33" s="14">
        <v>659657</v>
      </c>
      <c r="I33" s="14">
        <v>635891</v>
      </c>
      <c r="J33" s="7">
        <v>0.4</v>
      </c>
      <c r="K33" s="14">
        <v>636326</v>
      </c>
      <c r="L33" s="14">
        <v>616273</v>
      </c>
      <c r="M33" s="7">
        <v>0.4</v>
      </c>
      <c r="N33" s="134">
        <v>646873</v>
      </c>
      <c r="O33" s="134">
        <v>626820</v>
      </c>
      <c r="P33" s="119">
        <v>0.4</v>
      </c>
      <c r="Q33" s="115">
        <v>647709</v>
      </c>
      <c r="R33" s="115">
        <v>631217</v>
      </c>
      <c r="S33" s="114">
        <v>0.4</v>
      </c>
    </row>
    <row r="34" spans="1:19" ht="18" customHeight="1" x14ac:dyDescent="0.2">
      <c r="A34" s="224"/>
      <c r="B34" s="56"/>
      <c r="C34" s="57" t="s">
        <v>26</v>
      </c>
      <c r="E34" s="13">
        <v>50626551</v>
      </c>
      <c r="F34" s="14">
        <v>49491488</v>
      </c>
      <c r="G34" s="7">
        <v>28.3</v>
      </c>
      <c r="H34" s="14">
        <v>11598955</v>
      </c>
      <c r="I34" s="14">
        <v>10813171</v>
      </c>
      <c r="J34" s="7">
        <v>7.5</v>
      </c>
      <c r="K34" s="14">
        <v>12045717</v>
      </c>
      <c r="L34" s="14">
        <v>11416865</v>
      </c>
      <c r="M34" s="7">
        <v>8.3000000000000007</v>
      </c>
      <c r="N34" s="134">
        <v>13300918</v>
      </c>
      <c r="O34" s="134">
        <v>12563332</v>
      </c>
      <c r="P34" s="119">
        <v>8.6999999999999993</v>
      </c>
      <c r="Q34" s="115">
        <v>19192360</v>
      </c>
      <c r="R34" s="115">
        <v>17193490</v>
      </c>
      <c r="S34" s="114">
        <v>11.4</v>
      </c>
    </row>
    <row r="35" spans="1:19" ht="18" customHeight="1" x14ac:dyDescent="0.2">
      <c r="A35" s="224"/>
      <c r="B35" s="56"/>
      <c r="C35" s="57" t="s">
        <v>27</v>
      </c>
      <c r="E35" s="13">
        <v>57087184</v>
      </c>
      <c r="F35" s="14">
        <v>53703915</v>
      </c>
      <c r="G35" s="7">
        <v>30.7</v>
      </c>
      <c r="H35" s="14">
        <v>66130166</v>
      </c>
      <c r="I35" s="14">
        <v>61807895</v>
      </c>
      <c r="J35" s="7">
        <v>43.1</v>
      </c>
      <c r="K35" s="14">
        <v>61408858</v>
      </c>
      <c r="L35" s="14">
        <v>57508096</v>
      </c>
      <c r="M35" s="7">
        <v>41.6</v>
      </c>
      <c r="N35" s="134">
        <v>65614758</v>
      </c>
      <c r="O35" s="134">
        <v>62018322</v>
      </c>
      <c r="P35" s="119">
        <v>42.9</v>
      </c>
      <c r="Q35" s="115">
        <v>66321020</v>
      </c>
      <c r="R35" s="115">
        <v>63638656</v>
      </c>
      <c r="S35" s="114">
        <v>42.1</v>
      </c>
    </row>
    <row r="36" spans="1:19" ht="18" customHeight="1" x14ac:dyDescent="0.2">
      <c r="A36" s="224"/>
      <c r="B36" s="56"/>
      <c r="C36" s="57" t="s">
        <v>28</v>
      </c>
      <c r="E36" s="13">
        <v>17667455</v>
      </c>
      <c r="F36" s="14">
        <v>16093399</v>
      </c>
      <c r="G36" s="7">
        <v>9.1999999999999993</v>
      </c>
      <c r="H36" s="14">
        <v>18585291</v>
      </c>
      <c r="I36" s="14">
        <v>17602812</v>
      </c>
      <c r="J36" s="7">
        <v>12.3</v>
      </c>
      <c r="K36" s="14">
        <v>21957995</v>
      </c>
      <c r="L36" s="14">
        <v>19367790</v>
      </c>
      <c r="M36" s="7">
        <v>14</v>
      </c>
      <c r="N36" s="134">
        <v>20105916</v>
      </c>
      <c r="O36" s="134">
        <v>17053797</v>
      </c>
      <c r="P36" s="119">
        <v>11.8</v>
      </c>
      <c r="Q36" s="115">
        <v>18522047</v>
      </c>
      <c r="R36" s="115">
        <v>17280826</v>
      </c>
      <c r="S36" s="114">
        <v>11.4</v>
      </c>
    </row>
    <row r="37" spans="1:19" ht="18" customHeight="1" x14ac:dyDescent="0.2">
      <c r="A37" s="224"/>
      <c r="B37" s="56"/>
      <c r="C37" s="57" t="s">
        <v>29</v>
      </c>
      <c r="E37" s="13">
        <v>330713</v>
      </c>
      <c r="F37" s="14">
        <v>272100</v>
      </c>
      <c r="G37" s="7">
        <v>0.2</v>
      </c>
      <c r="H37" s="14">
        <v>244722</v>
      </c>
      <c r="I37" s="14">
        <v>217817</v>
      </c>
      <c r="J37" s="7">
        <v>0.2</v>
      </c>
      <c r="K37" s="14">
        <v>322735</v>
      </c>
      <c r="L37" s="14">
        <v>285248</v>
      </c>
      <c r="M37" s="7">
        <v>0.2</v>
      </c>
      <c r="N37" s="134">
        <v>286210</v>
      </c>
      <c r="O37" s="134">
        <v>261355</v>
      </c>
      <c r="P37" s="119">
        <v>0.2</v>
      </c>
      <c r="Q37" s="115">
        <v>284767</v>
      </c>
      <c r="R37" s="115">
        <v>267731</v>
      </c>
      <c r="S37" s="114">
        <v>0.2</v>
      </c>
    </row>
    <row r="38" spans="1:19" ht="18" customHeight="1" x14ac:dyDescent="0.2">
      <c r="A38" s="224"/>
      <c r="B38" s="56"/>
      <c r="C38" s="57" t="s">
        <v>30</v>
      </c>
      <c r="E38" s="13">
        <v>2060107</v>
      </c>
      <c r="F38" s="14">
        <v>1674435</v>
      </c>
      <c r="G38" s="7">
        <v>1</v>
      </c>
      <c r="H38" s="14">
        <v>2226822</v>
      </c>
      <c r="I38" s="14">
        <v>1826867</v>
      </c>
      <c r="J38" s="7">
        <v>1.3</v>
      </c>
      <c r="K38" s="14">
        <v>2351025</v>
      </c>
      <c r="L38" s="14">
        <v>1796197</v>
      </c>
      <c r="M38" s="7">
        <v>1.3</v>
      </c>
      <c r="N38" s="134">
        <v>2445892</v>
      </c>
      <c r="O38" s="134">
        <v>2021135</v>
      </c>
      <c r="P38" s="119">
        <v>1.4</v>
      </c>
      <c r="Q38" s="115">
        <v>2387202</v>
      </c>
      <c r="R38" s="115">
        <v>2053149</v>
      </c>
      <c r="S38" s="114">
        <v>1.4</v>
      </c>
    </row>
    <row r="39" spans="1:19" ht="18" customHeight="1" x14ac:dyDescent="0.2">
      <c r="A39" s="224"/>
      <c r="B39" s="56"/>
      <c r="C39" s="57" t="s">
        <v>31</v>
      </c>
      <c r="E39" s="13">
        <v>7759214</v>
      </c>
      <c r="F39" s="14">
        <v>6986026</v>
      </c>
      <c r="G39" s="7">
        <v>4</v>
      </c>
      <c r="H39" s="14">
        <v>3971455</v>
      </c>
      <c r="I39" s="14">
        <v>3288481</v>
      </c>
      <c r="J39" s="7">
        <v>2.2999999999999998</v>
      </c>
      <c r="K39" s="14">
        <v>3674185</v>
      </c>
      <c r="L39" s="14">
        <v>2772191</v>
      </c>
      <c r="M39" s="7">
        <v>2</v>
      </c>
      <c r="N39" s="134">
        <v>3591995</v>
      </c>
      <c r="O39" s="134">
        <v>2947109</v>
      </c>
      <c r="P39" s="119">
        <v>2</v>
      </c>
      <c r="Q39" s="115">
        <v>4476359</v>
      </c>
      <c r="R39" s="115">
        <v>3403501</v>
      </c>
      <c r="S39" s="114">
        <v>2.2999999999999998</v>
      </c>
    </row>
    <row r="40" spans="1:19" ht="18" customHeight="1" x14ac:dyDescent="0.2">
      <c r="A40" s="224"/>
      <c r="B40" s="56"/>
      <c r="C40" s="57" t="s">
        <v>32</v>
      </c>
      <c r="E40" s="13">
        <v>20396169</v>
      </c>
      <c r="F40" s="14">
        <v>17402953</v>
      </c>
      <c r="G40" s="7">
        <v>9.9</v>
      </c>
      <c r="H40" s="14">
        <v>16913301</v>
      </c>
      <c r="I40" s="14">
        <v>14376068</v>
      </c>
      <c r="J40" s="7">
        <v>10</v>
      </c>
      <c r="K40" s="14">
        <v>16592693</v>
      </c>
      <c r="L40" s="14">
        <v>14439745</v>
      </c>
      <c r="M40" s="7">
        <v>10.4</v>
      </c>
      <c r="N40" s="134">
        <v>17088362</v>
      </c>
      <c r="O40" s="134">
        <v>14774365</v>
      </c>
      <c r="P40" s="119">
        <v>10.199999999999999</v>
      </c>
      <c r="Q40" s="115">
        <v>18988547</v>
      </c>
      <c r="R40" s="115">
        <v>15225764</v>
      </c>
      <c r="S40" s="114">
        <v>10.1</v>
      </c>
    </row>
    <row r="41" spans="1:19" ht="18" customHeight="1" x14ac:dyDescent="0.2">
      <c r="A41" s="224"/>
      <c r="B41" s="56"/>
      <c r="C41" s="57" t="s">
        <v>33</v>
      </c>
      <c r="E41" s="13">
        <v>3856097</v>
      </c>
      <c r="F41" s="14">
        <v>3664941</v>
      </c>
      <c r="G41" s="7">
        <v>2.1</v>
      </c>
      <c r="H41" s="14">
        <v>3798309</v>
      </c>
      <c r="I41" s="14">
        <v>3635599</v>
      </c>
      <c r="J41" s="7">
        <v>2.5</v>
      </c>
      <c r="K41" s="14">
        <v>3679048</v>
      </c>
      <c r="L41" s="14">
        <v>3462095</v>
      </c>
      <c r="M41" s="7">
        <v>2.5</v>
      </c>
      <c r="N41" s="134">
        <v>3570924</v>
      </c>
      <c r="O41" s="134">
        <v>3385493</v>
      </c>
      <c r="P41" s="119">
        <v>2.2999999999999998</v>
      </c>
      <c r="Q41" s="115">
        <v>3846909</v>
      </c>
      <c r="R41" s="115">
        <v>3777216</v>
      </c>
      <c r="S41" s="114">
        <v>2.5</v>
      </c>
    </row>
    <row r="42" spans="1:19" ht="18" customHeight="1" x14ac:dyDescent="0.2">
      <c r="A42" s="224"/>
      <c r="B42" s="56"/>
      <c r="C42" s="57" t="s">
        <v>34</v>
      </c>
      <c r="E42" s="13">
        <v>24945105</v>
      </c>
      <c r="F42" s="14">
        <v>16116833</v>
      </c>
      <c r="G42" s="7">
        <v>9.1999999999999993</v>
      </c>
      <c r="H42" s="14">
        <v>26535504</v>
      </c>
      <c r="I42" s="14">
        <v>20259015</v>
      </c>
      <c r="J42" s="7">
        <v>14.1</v>
      </c>
      <c r="K42" s="14">
        <v>23925268</v>
      </c>
      <c r="L42" s="14">
        <v>16893095</v>
      </c>
      <c r="M42" s="7">
        <v>12.2</v>
      </c>
      <c r="N42" s="134">
        <v>24363315</v>
      </c>
      <c r="O42" s="134">
        <v>18317647</v>
      </c>
      <c r="P42" s="119">
        <v>12.7</v>
      </c>
      <c r="Q42" s="115">
        <v>25812655</v>
      </c>
      <c r="R42" s="115">
        <v>17620782</v>
      </c>
      <c r="S42" s="114">
        <v>11.7</v>
      </c>
    </row>
    <row r="43" spans="1:19" ht="18" customHeight="1" x14ac:dyDescent="0.2">
      <c r="A43" s="224"/>
      <c r="B43" s="56"/>
      <c r="C43" s="57" t="s">
        <v>35</v>
      </c>
      <c r="E43" s="13">
        <v>50000</v>
      </c>
      <c r="F43" s="16">
        <v>16348</v>
      </c>
      <c r="G43" s="7">
        <v>0</v>
      </c>
      <c r="H43" s="14">
        <v>50000</v>
      </c>
      <c r="I43" s="16">
        <v>6776</v>
      </c>
      <c r="J43" s="7">
        <v>0</v>
      </c>
      <c r="K43" s="14">
        <v>181000</v>
      </c>
      <c r="L43" s="16">
        <v>22468</v>
      </c>
      <c r="M43" s="7">
        <v>0</v>
      </c>
      <c r="N43" s="134">
        <v>677756</v>
      </c>
      <c r="O43" s="135">
        <v>459881</v>
      </c>
      <c r="P43" s="119">
        <v>0.3</v>
      </c>
      <c r="Q43" s="115">
        <v>192093</v>
      </c>
      <c r="R43" s="176">
        <v>176597</v>
      </c>
      <c r="S43" s="114">
        <v>0.1</v>
      </c>
    </row>
    <row r="44" spans="1:19" ht="18" customHeight="1" x14ac:dyDescent="0.2">
      <c r="A44" s="224"/>
      <c r="B44" s="56"/>
      <c r="C44" s="57" t="s">
        <v>36</v>
      </c>
      <c r="E44" s="13">
        <v>8905578</v>
      </c>
      <c r="F44" s="14">
        <v>8881508</v>
      </c>
      <c r="G44" s="7">
        <v>5.0999999999999996</v>
      </c>
      <c r="H44" s="14">
        <v>9051367</v>
      </c>
      <c r="I44" s="14">
        <v>9025003</v>
      </c>
      <c r="J44" s="7">
        <v>6.3</v>
      </c>
      <c r="K44" s="14">
        <v>9680939</v>
      </c>
      <c r="L44" s="14">
        <v>9674423</v>
      </c>
      <c r="M44" s="7">
        <v>7</v>
      </c>
      <c r="N44" s="134">
        <v>10009394</v>
      </c>
      <c r="O44" s="134">
        <v>10000578</v>
      </c>
      <c r="P44" s="119">
        <v>6.9</v>
      </c>
      <c r="Q44" s="115">
        <v>9923367</v>
      </c>
      <c r="R44" s="115">
        <v>9894779</v>
      </c>
      <c r="S44" s="114">
        <v>6.5</v>
      </c>
    </row>
    <row r="45" spans="1:19" ht="18" customHeight="1" x14ac:dyDescent="0.2">
      <c r="A45" s="224"/>
      <c r="B45" s="56"/>
      <c r="C45" s="57" t="s">
        <v>37</v>
      </c>
      <c r="E45" s="13">
        <v>1</v>
      </c>
      <c r="F45" s="16">
        <v>0</v>
      </c>
      <c r="G45" s="16">
        <v>0</v>
      </c>
      <c r="H45" s="14">
        <v>1</v>
      </c>
      <c r="I45" s="16">
        <v>0</v>
      </c>
      <c r="J45" s="47" t="s">
        <v>186</v>
      </c>
      <c r="K45" s="14">
        <v>1</v>
      </c>
      <c r="L45" s="16">
        <v>0</v>
      </c>
      <c r="M45" s="47" t="s">
        <v>186</v>
      </c>
      <c r="N45" s="134">
        <v>1</v>
      </c>
      <c r="O45" s="136">
        <v>0</v>
      </c>
      <c r="P45" s="136" t="s">
        <v>186</v>
      </c>
      <c r="Q45" s="115">
        <v>1</v>
      </c>
      <c r="R45" s="177">
        <v>0</v>
      </c>
      <c r="S45" s="177" t="s">
        <v>186</v>
      </c>
    </row>
    <row r="46" spans="1:19" ht="18" customHeight="1" x14ac:dyDescent="0.2">
      <c r="A46" s="224"/>
      <c r="B46" s="56"/>
      <c r="C46" s="57" t="s">
        <v>38</v>
      </c>
      <c r="E46" s="13">
        <v>30000</v>
      </c>
      <c r="F46" s="16">
        <v>0</v>
      </c>
      <c r="G46" s="16">
        <v>0</v>
      </c>
      <c r="H46" s="16">
        <v>30000</v>
      </c>
      <c r="I46" s="16">
        <v>0</v>
      </c>
      <c r="J46" s="47" t="s">
        <v>186</v>
      </c>
      <c r="K46" s="16">
        <v>30000</v>
      </c>
      <c r="L46" s="16">
        <v>0</v>
      </c>
      <c r="M46" s="47" t="s">
        <v>186</v>
      </c>
      <c r="N46" s="134">
        <v>30000</v>
      </c>
      <c r="O46" s="135">
        <v>0</v>
      </c>
      <c r="P46" s="136" t="s">
        <v>186</v>
      </c>
      <c r="Q46" s="115">
        <v>30000</v>
      </c>
      <c r="R46" s="176">
        <v>0</v>
      </c>
      <c r="S46" s="177" t="s">
        <v>186</v>
      </c>
    </row>
    <row r="47" spans="1:19" ht="3.05" customHeight="1" x14ac:dyDescent="0.2">
      <c r="A47" s="64"/>
      <c r="B47" s="65"/>
      <c r="C47" s="66"/>
      <c r="D47" s="67"/>
      <c r="E47" s="18"/>
      <c r="F47" s="68"/>
      <c r="G47" s="68"/>
      <c r="H47" s="19"/>
      <c r="I47" s="68"/>
      <c r="J47" s="68"/>
      <c r="K47" s="19"/>
      <c r="L47" s="69"/>
      <c r="M47" s="70"/>
      <c r="N47" s="19"/>
      <c r="O47" s="69"/>
      <c r="P47" s="70"/>
      <c r="Q47" s="19"/>
      <c r="R47" s="69"/>
      <c r="S47" s="70"/>
    </row>
    <row r="48" spans="1:19" ht="15.8" customHeight="1" x14ac:dyDescent="0.2">
      <c r="A48" s="11" t="s">
        <v>4</v>
      </c>
    </row>
    <row r="49" spans="1:11" x14ac:dyDescent="0.2">
      <c r="A49" s="11" t="s">
        <v>158</v>
      </c>
      <c r="K49" s="11" t="s">
        <v>211</v>
      </c>
    </row>
  </sheetData>
  <sheetProtection formatCells="0" selectLockedCells="1"/>
  <protectedRanges>
    <protectedRange sqref="Q44:R46 Q43 P6:S6 Q31:R42 S31:S46 L44 I44:J44 H6:O11 M44:O46 N43 H16:H45 I16:J42 K16:K45 H13:O14 N12:O12 N15:P15 L31:O42 P31:P46 L30:S30 P7:P14 L16:P29 Q7:S29" name="範囲1_1"/>
  </protectedRanges>
  <mergeCells count="12">
    <mergeCell ref="Q3:S3"/>
    <mergeCell ref="A1:J1"/>
    <mergeCell ref="B32:D32"/>
    <mergeCell ref="A6:A30"/>
    <mergeCell ref="A31:A46"/>
    <mergeCell ref="A3:D4"/>
    <mergeCell ref="B6:D6"/>
    <mergeCell ref="K1:S1"/>
    <mergeCell ref="H3:J3"/>
    <mergeCell ref="E3:G3"/>
    <mergeCell ref="K3:M3"/>
    <mergeCell ref="N3:P3"/>
  </mergeCells>
  <phoneticPr fontId="2"/>
  <pageMargins left="0.78740157480314965" right="0.78740157480314965" top="0.86614173228346458" bottom="0.6692913385826772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showGridLines="0" zoomScaleNormal="100" zoomScaleSheetLayoutView="70" workbookViewId="0">
      <selection activeCell="Q6" sqref="Q6"/>
    </sheetView>
  </sheetViews>
  <sheetFormatPr defaultColWidth="9" defaultRowHeight="12.2" x14ac:dyDescent="0.2"/>
  <cols>
    <col min="1" max="1" width="1" style="15" customWidth="1"/>
    <col min="2" max="2" width="3.3984375" style="15" customWidth="1"/>
    <col min="3" max="3" width="24.09765625" style="15" customWidth="1"/>
    <col min="4" max="4" width="1" style="15" customWidth="1"/>
    <col min="5" max="7" width="14.3984375" style="15" customWidth="1"/>
    <col min="8" max="8" width="14.19921875" style="15" customWidth="1"/>
    <col min="9" max="13" width="14.3984375" style="15" customWidth="1"/>
    <col min="14" max="14" width="14.59765625" style="15" customWidth="1"/>
    <col min="15" max="15" width="14.3984375" style="15" customWidth="1"/>
    <col min="16" max="16" width="14.59765625" style="15" customWidth="1"/>
    <col min="17" max="16384" width="9" style="15"/>
  </cols>
  <sheetData>
    <row r="1" spans="1:16" ht="18.850000000000001" x14ac:dyDescent="0.2">
      <c r="A1" s="247" t="s">
        <v>183</v>
      </c>
      <c r="B1" s="247"/>
      <c r="C1" s="247"/>
      <c r="D1" s="247"/>
      <c r="E1" s="247"/>
      <c r="F1" s="247"/>
      <c r="G1" s="247"/>
      <c r="H1" s="247"/>
      <c r="I1" s="238" t="s">
        <v>58</v>
      </c>
      <c r="J1" s="238"/>
      <c r="K1" s="238"/>
      <c r="L1" s="238"/>
      <c r="M1" s="238"/>
      <c r="N1" s="238"/>
    </row>
    <row r="2" spans="1:16" ht="18.7" customHeight="1" x14ac:dyDescent="0.2">
      <c r="L2" s="41"/>
      <c r="M2" s="41"/>
      <c r="N2" s="41" t="s">
        <v>57</v>
      </c>
      <c r="O2" s="41"/>
      <c r="P2" s="41"/>
    </row>
    <row r="3" spans="1:16" ht="28.8" customHeight="1" x14ac:dyDescent="0.2">
      <c r="A3" s="239" t="s">
        <v>0</v>
      </c>
      <c r="B3" s="237"/>
      <c r="C3" s="237"/>
      <c r="D3" s="240"/>
      <c r="E3" s="237" t="s">
        <v>217</v>
      </c>
      <c r="F3" s="237"/>
      <c r="G3" s="234" t="s">
        <v>205</v>
      </c>
      <c r="H3" s="236"/>
      <c r="I3" s="234" t="s">
        <v>206</v>
      </c>
      <c r="J3" s="236"/>
      <c r="K3" s="234" t="s">
        <v>214</v>
      </c>
      <c r="L3" s="236"/>
      <c r="M3" s="244" t="s">
        <v>215</v>
      </c>
      <c r="N3" s="219"/>
    </row>
    <row r="4" spans="1:16" ht="28.8" customHeight="1" x14ac:dyDescent="0.2">
      <c r="A4" s="241"/>
      <c r="B4" s="242"/>
      <c r="C4" s="242"/>
      <c r="D4" s="243"/>
      <c r="E4" s="165" t="s">
        <v>43</v>
      </c>
      <c r="F4" s="166" t="s">
        <v>44</v>
      </c>
      <c r="G4" s="155" t="s">
        <v>43</v>
      </c>
      <c r="H4" s="159" t="s">
        <v>44</v>
      </c>
      <c r="I4" s="154" t="s">
        <v>43</v>
      </c>
      <c r="J4" s="159" t="s">
        <v>44</v>
      </c>
      <c r="K4" s="155" t="s">
        <v>43</v>
      </c>
      <c r="L4" s="42" t="s">
        <v>44</v>
      </c>
      <c r="M4" s="127" t="s">
        <v>43</v>
      </c>
      <c r="N4" s="128" t="s">
        <v>44</v>
      </c>
    </row>
    <row r="5" spans="1:16" ht="33.799999999999997" customHeight="1" x14ac:dyDescent="0.2">
      <c r="A5" s="158"/>
      <c r="B5" s="245" t="s">
        <v>56</v>
      </c>
      <c r="C5" s="245"/>
      <c r="D5" s="163"/>
      <c r="E5" s="183">
        <v>310514350</v>
      </c>
      <c r="F5" s="63">
        <v>299059665</v>
      </c>
      <c r="G5" s="63">
        <v>289642805</v>
      </c>
      <c r="H5" s="63">
        <v>274305594</v>
      </c>
      <c r="I5" s="63">
        <v>286155835</v>
      </c>
      <c r="J5" s="63">
        <v>273515203</v>
      </c>
      <c r="K5" s="116">
        <v>289267217</v>
      </c>
      <c r="L5" s="116">
        <v>280839409</v>
      </c>
      <c r="M5" s="116">
        <v>304093718</v>
      </c>
      <c r="N5" s="116">
        <v>300489911</v>
      </c>
    </row>
    <row r="6" spans="1:16" ht="33.799999999999997" customHeight="1" x14ac:dyDescent="0.2">
      <c r="B6" s="83"/>
      <c r="C6" s="157"/>
      <c r="D6" s="83"/>
      <c r="E6" s="13"/>
      <c r="F6" s="14"/>
      <c r="G6" s="14"/>
      <c r="H6" s="14"/>
      <c r="I6" s="14"/>
      <c r="J6" s="14"/>
      <c r="K6" s="115"/>
      <c r="L6" s="115"/>
      <c r="M6" s="115"/>
      <c r="N6" s="115"/>
    </row>
    <row r="7" spans="1:16" ht="33.799999999999997" customHeight="1" x14ac:dyDescent="0.2">
      <c r="A7" s="158"/>
      <c r="B7" s="246" t="s">
        <v>45</v>
      </c>
      <c r="C7" s="246"/>
      <c r="D7" s="158"/>
      <c r="E7" s="13">
        <v>180097797</v>
      </c>
      <c r="F7" s="14">
        <v>174917306</v>
      </c>
      <c r="G7" s="14">
        <v>149508607</v>
      </c>
      <c r="H7" s="14">
        <v>143495394</v>
      </c>
      <c r="I7" s="14">
        <v>143874584</v>
      </c>
      <c r="J7" s="14">
        <v>138254484</v>
      </c>
      <c r="K7" s="134">
        <v>147773830</v>
      </c>
      <c r="L7" s="134">
        <v>144429835</v>
      </c>
      <c r="M7" s="115">
        <v>153279132</v>
      </c>
      <c r="N7" s="115">
        <v>151163709</v>
      </c>
    </row>
    <row r="8" spans="1:16" ht="33.799999999999997" customHeight="1" x14ac:dyDescent="0.2">
      <c r="C8" s="158"/>
      <c r="E8" s="13"/>
      <c r="F8" s="14"/>
      <c r="G8" s="14"/>
      <c r="H8" s="14"/>
      <c r="I8" s="14"/>
      <c r="J8" s="14"/>
      <c r="K8" s="134"/>
      <c r="L8" s="134"/>
      <c r="M8" s="115"/>
      <c r="N8" s="115"/>
    </row>
    <row r="9" spans="1:16" ht="33.799999999999997" customHeight="1" x14ac:dyDescent="0.2">
      <c r="A9" s="158"/>
      <c r="B9" s="246" t="s">
        <v>46</v>
      </c>
      <c r="C9" s="246"/>
      <c r="D9" s="158"/>
      <c r="E9" s="13">
        <v>66086826</v>
      </c>
      <c r="F9" s="14">
        <v>63012548</v>
      </c>
      <c r="G9" s="14">
        <v>70155499</v>
      </c>
      <c r="H9" s="14">
        <v>66826926</v>
      </c>
      <c r="I9" s="14">
        <v>73270309</v>
      </c>
      <c r="J9" s="14">
        <v>69755889</v>
      </c>
      <c r="K9" s="134">
        <v>73690190</v>
      </c>
      <c r="L9" s="134">
        <v>71047109</v>
      </c>
      <c r="M9" s="115">
        <v>83387596</v>
      </c>
      <c r="N9" s="115">
        <v>81997064</v>
      </c>
    </row>
    <row r="10" spans="1:16" ht="33.799999999999997" customHeight="1" x14ac:dyDescent="0.2">
      <c r="C10" s="158" t="s">
        <v>47</v>
      </c>
      <c r="E10" s="13">
        <v>20336748</v>
      </c>
      <c r="F10" s="14">
        <v>19650238</v>
      </c>
      <c r="G10" s="14">
        <v>24211945</v>
      </c>
      <c r="H10" s="14">
        <v>23471069</v>
      </c>
      <c r="I10" s="14">
        <v>27026420</v>
      </c>
      <c r="J10" s="14">
        <v>26138137</v>
      </c>
      <c r="K10" s="134">
        <v>27315185</v>
      </c>
      <c r="L10" s="134">
        <v>26643614</v>
      </c>
      <c r="M10" s="115">
        <v>36625584</v>
      </c>
      <c r="N10" s="115">
        <v>36442856</v>
      </c>
    </row>
    <row r="11" spans="1:16" ht="33.799999999999997" customHeight="1" x14ac:dyDescent="0.2">
      <c r="C11" s="158" t="s">
        <v>48</v>
      </c>
      <c r="E11" s="13">
        <v>34768173</v>
      </c>
      <c r="F11" s="14">
        <v>32474092</v>
      </c>
      <c r="G11" s="14">
        <v>35176225</v>
      </c>
      <c r="H11" s="14">
        <v>32620652</v>
      </c>
      <c r="I11" s="14">
        <v>34952134</v>
      </c>
      <c r="J11" s="14">
        <v>32348814</v>
      </c>
      <c r="K11" s="134">
        <v>34517065</v>
      </c>
      <c r="L11" s="134">
        <v>32617446</v>
      </c>
      <c r="M11" s="115">
        <v>33733882</v>
      </c>
      <c r="N11" s="115">
        <v>32565874</v>
      </c>
    </row>
    <row r="12" spans="1:16" ht="33.799999999999997" customHeight="1" x14ac:dyDescent="0.2">
      <c r="C12" s="158" t="s">
        <v>49</v>
      </c>
      <c r="E12" s="13">
        <v>1926056</v>
      </c>
      <c r="F12" s="14">
        <v>1869056</v>
      </c>
      <c r="G12" s="14">
        <v>1607496</v>
      </c>
      <c r="H12" s="14">
        <v>1607496</v>
      </c>
      <c r="I12" s="14">
        <v>1662909</v>
      </c>
      <c r="J12" s="14">
        <v>1662909</v>
      </c>
      <c r="K12" s="134">
        <v>1892291</v>
      </c>
      <c r="L12" s="134">
        <v>1892291</v>
      </c>
      <c r="M12" s="115">
        <v>1929694</v>
      </c>
      <c r="N12" s="115">
        <v>1929694</v>
      </c>
    </row>
    <row r="13" spans="1:16" ht="33.799999999999997" customHeight="1" x14ac:dyDescent="0.2">
      <c r="C13" s="158" t="s">
        <v>50</v>
      </c>
      <c r="E13" s="13">
        <v>240201</v>
      </c>
      <c r="F13" s="14">
        <v>240201</v>
      </c>
      <c r="G13" s="14">
        <v>133279</v>
      </c>
      <c r="H13" s="14">
        <v>133279</v>
      </c>
      <c r="I13" s="14">
        <v>148459</v>
      </c>
      <c r="J13" s="14">
        <v>148459</v>
      </c>
      <c r="K13" s="134">
        <v>161126</v>
      </c>
      <c r="L13" s="134">
        <v>104602</v>
      </c>
      <c r="M13" s="115">
        <v>232104</v>
      </c>
      <c r="N13" s="115">
        <v>210822</v>
      </c>
    </row>
    <row r="14" spans="1:16" ht="33.799999999999997" customHeight="1" x14ac:dyDescent="0.2">
      <c r="C14" s="213" t="s">
        <v>51</v>
      </c>
      <c r="D14" s="214"/>
      <c r="E14" s="215">
        <v>0</v>
      </c>
      <c r="F14" s="216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8">
        <v>0</v>
      </c>
      <c r="N14" s="218">
        <v>0</v>
      </c>
    </row>
    <row r="15" spans="1:16" ht="33.799999999999997" customHeight="1" x14ac:dyDescent="0.2">
      <c r="C15" s="46" t="s">
        <v>157</v>
      </c>
      <c r="E15" s="13">
        <v>44568</v>
      </c>
      <c r="F15" s="14">
        <v>13812</v>
      </c>
      <c r="G15" s="14">
        <v>44024</v>
      </c>
      <c r="H15" s="14">
        <v>23348</v>
      </c>
      <c r="I15" s="14">
        <v>41320</v>
      </c>
      <c r="J15" s="14">
        <v>24891</v>
      </c>
      <c r="K15" s="134">
        <v>26573</v>
      </c>
      <c r="L15" s="134">
        <v>16913</v>
      </c>
      <c r="M15" s="115">
        <v>20934</v>
      </c>
      <c r="N15" s="115">
        <v>13691</v>
      </c>
    </row>
    <row r="16" spans="1:16" ht="33.799999999999997" customHeight="1" x14ac:dyDescent="0.2">
      <c r="C16" s="158" t="s">
        <v>147</v>
      </c>
      <c r="E16" s="184">
        <v>8771080</v>
      </c>
      <c r="F16" s="17">
        <v>8765149</v>
      </c>
      <c r="G16" s="16">
        <v>8982529</v>
      </c>
      <c r="H16" s="16">
        <v>8971082</v>
      </c>
      <c r="I16" s="16">
        <v>9439066</v>
      </c>
      <c r="J16" s="16">
        <v>9432679</v>
      </c>
      <c r="K16" s="135">
        <v>9777949</v>
      </c>
      <c r="L16" s="135">
        <v>9772242</v>
      </c>
      <c r="M16" s="176">
        <v>10845398</v>
      </c>
      <c r="N16" s="176">
        <v>10834127</v>
      </c>
    </row>
    <row r="17" spans="1:19" ht="33.799999999999997" customHeight="1" x14ac:dyDescent="0.2">
      <c r="A17" s="158"/>
      <c r="B17" s="246" t="s">
        <v>52</v>
      </c>
      <c r="C17" s="246"/>
      <c r="D17" s="158"/>
      <c r="E17" s="13">
        <v>64329727</v>
      </c>
      <c r="F17" s="14">
        <v>61129811</v>
      </c>
      <c r="G17" s="14">
        <v>69978698</v>
      </c>
      <c r="H17" s="14">
        <v>63983274</v>
      </c>
      <c r="I17" s="14">
        <v>69010942</v>
      </c>
      <c r="J17" s="14">
        <v>65504830</v>
      </c>
      <c r="K17" s="134">
        <v>67803198</v>
      </c>
      <c r="L17" s="134">
        <v>65362465</v>
      </c>
      <c r="M17" s="115">
        <v>67426989</v>
      </c>
      <c r="N17" s="115">
        <v>67329138</v>
      </c>
    </row>
    <row r="18" spans="1:19" ht="33.799999999999997" customHeight="1" x14ac:dyDescent="0.2">
      <c r="C18" s="158" t="s">
        <v>53</v>
      </c>
      <c r="E18" s="13">
        <v>9235352</v>
      </c>
      <c r="F18" s="14">
        <v>8651870</v>
      </c>
      <c r="G18" s="14">
        <v>9177752</v>
      </c>
      <c r="H18" s="14">
        <v>8824268</v>
      </c>
      <c r="I18" s="14">
        <v>10075701</v>
      </c>
      <c r="J18" s="14">
        <v>9682220</v>
      </c>
      <c r="K18" s="134">
        <v>9734211</v>
      </c>
      <c r="L18" s="134">
        <v>9433261</v>
      </c>
      <c r="M18" s="115">
        <v>9100135</v>
      </c>
      <c r="N18" s="115">
        <v>8979980</v>
      </c>
    </row>
    <row r="19" spans="1:19" ht="33.799999999999997" customHeight="1" x14ac:dyDescent="0.2">
      <c r="C19" s="158" t="s">
        <v>54</v>
      </c>
      <c r="E19" s="13">
        <v>17041779</v>
      </c>
      <c r="F19" s="14">
        <v>15958536</v>
      </c>
      <c r="G19" s="14">
        <v>18191854</v>
      </c>
      <c r="H19" s="14">
        <v>17179430</v>
      </c>
      <c r="I19" s="14">
        <v>18178461</v>
      </c>
      <c r="J19" s="14">
        <v>17425995</v>
      </c>
      <c r="K19" s="134">
        <v>16651682</v>
      </c>
      <c r="L19" s="134">
        <v>16124496</v>
      </c>
      <c r="M19" s="115">
        <v>17588518</v>
      </c>
      <c r="N19" s="115">
        <v>17122517</v>
      </c>
    </row>
    <row r="20" spans="1:19" ht="33.799999999999997" customHeight="1" x14ac:dyDescent="0.2">
      <c r="A20" s="43"/>
      <c r="B20" s="43"/>
      <c r="C20" s="44" t="s">
        <v>55</v>
      </c>
      <c r="D20" s="43"/>
      <c r="E20" s="18">
        <v>38052596</v>
      </c>
      <c r="F20" s="19">
        <v>36519405</v>
      </c>
      <c r="G20" s="19">
        <v>42609093</v>
      </c>
      <c r="H20" s="19">
        <v>37979575</v>
      </c>
      <c r="I20" s="19">
        <v>40756780</v>
      </c>
      <c r="J20" s="19">
        <v>38396616</v>
      </c>
      <c r="K20" s="137">
        <v>41417305</v>
      </c>
      <c r="L20" s="137">
        <v>39804709</v>
      </c>
      <c r="M20" s="185">
        <v>40738336</v>
      </c>
      <c r="N20" s="185">
        <v>41226640</v>
      </c>
    </row>
    <row r="21" spans="1:19" ht="18" customHeight="1" x14ac:dyDescent="0.2">
      <c r="A21" s="15" t="s">
        <v>145</v>
      </c>
      <c r="M21" s="14"/>
      <c r="N21" s="14"/>
    </row>
    <row r="22" spans="1:19" ht="18" customHeight="1" x14ac:dyDescent="0.2">
      <c r="B22" s="15" t="s">
        <v>199</v>
      </c>
      <c r="I22" s="41"/>
    </row>
    <row r="23" spans="1:19" ht="18" customHeight="1" x14ac:dyDescent="0.2">
      <c r="C23" s="15" t="s">
        <v>200</v>
      </c>
    </row>
    <row r="24" spans="1:19" ht="18" customHeight="1" x14ac:dyDescent="0.2"/>
    <row r="25" spans="1:19" ht="18" customHeight="1" x14ac:dyDescent="0.2"/>
    <row r="28" spans="1:19" ht="18" customHeight="1" x14ac:dyDescent="0.2"/>
    <row r="29" spans="1:19" ht="18" customHeight="1" x14ac:dyDescent="0.2">
      <c r="Q29" s="81"/>
      <c r="R29" s="81"/>
      <c r="S29" s="81"/>
    </row>
    <row r="30" spans="1:19" ht="18" customHeight="1" x14ac:dyDescent="0.2"/>
    <row r="31" spans="1:19" ht="18" customHeight="1" x14ac:dyDescent="0.2"/>
    <row r="32" spans="1:1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4" ht="15.8" customHeight="1" x14ac:dyDescent="0.2"/>
  </sheetData>
  <sheetProtection formatCells="0" selectLockedCells="1"/>
  <protectedRanges>
    <protectedRange sqref="I8:J9 I5:J6 G7:J7 G17:N20 G10:J13 K5:N13 G15:N15" name="範囲1_1"/>
    <protectedRange sqref="G14:N14" name="範囲1_1_1"/>
  </protectedRanges>
  <mergeCells count="12">
    <mergeCell ref="B5:C5"/>
    <mergeCell ref="B7:C7"/>
    <mergeCell ref="B9:C9"/>
    <mergeCell ref="B17:C17"/>
    <mergeCell ref="A1:H1"/>
    <mergeCell ref="I1:N1"/>
    <mergeCell ref="A3:D4"/>
    <mergeCell ref="E3:F3"/>
    <mergeCell ref="G3:H3"/>
    <mergeCell ref="I3:J3"/>
    <mergeCell ref="K3:L3"/>
    <mergeCell ref="M3:N3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  <colBreaks count="1" manualBreakCount="1">
    <brk id="8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7"/>
  <sheetViews>
    <sheetView zoomScaleNormal="100" zoomScaleSheetLayoutView="100" workbookViewId="0">
      <pane xSplit="1" ySplit="5" topLeftCell="B6" activePane="bottomRight" state="frozen"/>
      <selection activeCell="M7" sqref="M7"/>
      <selection pane="topRight" activeCell="M7" sqref="M7"/>
      <selection pane="bottomLeft" activeCell="M7" sqref="M7"/>
      <selection pane="bottomRight" sqref="A1:G1"/>
    </sheetView>
  </sheetViews>
  <sheetFormatPr defaultColWidth="9" defaultRowHeight="12.2" x14ac:dyDescent="0.2"/>
  <cols>
    <col min="1" max="1" width="12.09765625" style="11" customWidth="1"/>
    <col min="2" max="2" width="12.3984375" style="11" customWidth="1"/>
    <col min="3" max="3" width="14.3984375" style="11" bestFit="1" customWidth="1"/>
    <col min="4" max="10" width="12.3984375" style="11" customWidth="1"/>
    <col min="11" max="16384" width="9" style="11"/>
  </cols>
  <sheetData>
    <row r="1" spans="1:19" ht="18.850000000000001" x14ac:dyDescent="0.2">
      <c r="A1" s="253" t="s">
        <v>201</v>
      </c>
      <c r="B1" s="253"/>
      <c r="C1" s="253"/>
      <c r="D1" s="253"/>
      <c r="E1" s="253"/>
      <c r="F1" s="253"/>
      <c r="G1" s="253"/>
      <c r="H1" s="252" t="s">
        <v>202</v>
      </c>
      <c r="I1" s="252"/>
      <c r="J1" s="252"/>
    </row>
    <row r="2" spans="1:19" ht="18.7" customHeight="1" x14ac:dyDescent="0.2">
      <c r="J2" s="12" t="s">
        <v>40</v>
      </c>
    </row>
    <row r="3" spans="1:19" ht="20.350000000000001" customHeight="1" x14ac:dyDescent="0.2">
      <c r="A3" s="227" t="s">
        <v>60</v>
      </c>
      <c r="B3" s="237" t="s">
        <v>62</v>
      </c>
      <c r="C3" s="240"/>
      <c r="D3" s="249" t="s">
        <v>140</v>
      </c>
      <c r="E3" s="250"/>
      <c r="F3" s="250"/>
      <c r="G3" s="250"/>
      <c r="H3" s="251" t="s">
        <v>141</v>
      </c>
      <c r="I3" s="251"/>
      <c r="J3" s="251"/>
    </row>
    <row r="4" spans="1:19" ht="20.350000000000001" customHeight="1" x14ac:dyDescent="0.2">
      <c r="A4" s="230"/>
      <c r="B4" s="242" t="s">
        <v>61</v>
      </c>
      <c r="C4" s="242" t="s">
        <v>218</v>
      </c>
      <c r="D4" s="248" t="s">
        <v>194</v>
      </c>
      <c r="E4" s="248"/>
      <c r="F4" s="248" t="s">
        <v>195</v>
      </c>
      <c r="G4" s="248"/>
      <c r="H4" s="254" t="s">
        <v>196</v>
      </c>
      <c r="I4" s="248" t="s">
        <v>197</v>
      </c>
      <c r="J4" s="256" t="s">
        <v>198</v>
      </c>
    </row>
    <row r="5" spans="1:19" ht="20.350000000000001" customHeight="1" x14ac:dyDescent="0.2">
      <c r="A5" s="230"/>
      <c r="B5" s="242"/>
      <c r="C5" s="242"/>
      <c r="D5" s="156" t="s">
        <v>61</v>
      </c>
      <c r="E5" s="159" t="s">
        <v>59</v>
      </c>
      <c r="F5" s="155" t="s">
        <v>61</v>
      </c>
      <c r="G5" s="159" t="s">
        <v>59</v>
      </c>
      <c r="H5" s="255"/>
      <c r="I5" s="248"/>
      <c r="J5" s="257"/>
      <c r="K5" s="83"/>
      <c r="L5" s="83"/>
      <c r="M5" s="83"/>
      <c r="N5" s="83"/>
    </row>
    <row r="6" spans="1:19" ht="22.85" customHeight="1" x14ac:dyDescent="0.2">
      <c r="A6" s="20" t="s">
        <v>219</v>
      </c>
      <c r="B6" s="13">
        <v>194350963</v>
      </c>
      <c r="C6" s="7">
        <f>B6/B6*100</f>
        <v>100</v>
      </c>
      <c r="D6" s="14">
        <v>180097797</v>
      </c>
      <c r="E6" s="7">
        <v>92.666274568446568</v>
      </c>
      <c r="F6" s="14">
        <v>174917306</v>
      </c>
      <c r="G6" s="7">
        <v>90.000740567465058</v>
      </c>
      <c r="H6" s="14">
        <v>5180491</v>
      </c>
      <c r="I6" s="14">
        <v>442384</v>
      </c>
      <c r="J6" s="14">
        <v>4738107</v>
      </c>
      <c r="K6" s="83"/>
      <c r="L6" s="83"/>
      <c r="M6" s="83"/>
      <c r="N6" s="83"/>
    </row>
    <row r="7" spans="1:19" ht="22.85" customHeight="1" x14ac:dyDescent="0.2">
      <c r="A7" s="53" t="s">
        <v>205</v>
      </c>
      <c r="B7" s="13">
        <v>159795550</v>
      </c>
      <c r="C7" s="7">
        <f>B7/B6*100</f>
        <v>82.220096846137054</v>
      </c>
      <c r="D7" s="14">
        <v>149508607</v>
      </c>
      <c r="E7" s="7">
        <v>93.562434623492337</v>
      </c>
      <c r="F7" s="14">
        <v>143495394</v>
      </c>
      <c r="G7" s="7">
        <v>89.799368004928809</v>
      </c>
      <c r="H7" s="14">
        <v>6013213</v>
      </c>
      <c r="I7" s="14">
        <v>793006</v>
      </c>
      <c r="J7" s="14">
        <v>5220207</v>
      </c>
      <c r="K7" s="83"/>
      <c r="L7" s="83"/>
      <c r="M7" s="83"/>
      <c r="N7" s="83"/>
    </row>
    <row r="8" spans="1:19" ht="22.85" customHeight="1" x14ac:dyDescent="0.2">
      <c r="A8" s="53" t="s">
        <v>206</v>
      </c>
      <c r="B8" s="13">
        <v>156485790</v>
      </c>
      <c r="C8" s="7">
        <f>B8/B6*100</f>
        <v>80.517115832351195</v>
      </c>
      <c r="D8" s="14">
        <v>143874584</v>
      </c>
      <c r="E8" s="7">
        <v>91.940989700000003</v>
      </c>
      <c r="F8" s="14">
        <v>138254484</v>
      </c>
      <c r="G8" s="7">
        <v>88.349545300000003</v>
      </c>
      <c r="H8" s="14">
        <v>5620100</v>
      </c>
      <c r="I8" s="14">
        <v>1476058</v>
      </c>
      <c r="J8" s="14">
        <v>4144042</v>
      </c>
      <c r="K8" s="83"/>
      <c r="L8" s="83"/>
      <c r="M8" s="83"/>
      <c r="N8" s="83"/>
    </row>
    <row r="9" spans="1:19" ht="22.85" customHeight="1" x14ac:dyDescent="0.2">
      <c r="A9" s="53" t="s">
        <v>207</v>
      </c>
      <c r="B9" s="118">
        <v>161732314</v>
      </c>
      <c r="C9" s="7">
        <f>B9/B6*100</f>
        <v>83.216625996342515</v>
      </c>
      <c r="D9" s="134">
        <v>147773830</v>
      </c>
      <c r="E9" s="119">
        <v>91.4</v>
      </c>
      <c r="F9" s="134">
        <v>144429835</v>
      </c>
      <c r="G9" s="119">
        <v>89.3</v>
      </c>
      <c r="H9" s="134">
        <v>3343995</v>
      </c>
      <c r="I9" s="134">
        <v>493894</v>
      </c>
      <c r="J9" s="134">
        <v>2850101</v>
      </c>
      <c r="K9" s="83"/>
      <c r="L9" s="83"/>
      <c r="M9" s="83"/>
      <c r="N9" s="83"/>
      <c r="O9" s="15"/>
      <c r="P9" s="15"/>
    </row>
    <row r="10" spans="1:19" ht="22.85" customHeight="1" x14ac:dyDescent="0.2">
      <c r="A10" s="88" t="s">
        <v>215</v>
      </c>
      <c r="B10" s="186">
        <v>170625035</v>
      </c>
      <c r="C10" s="187">
        <f>B10/B6*100</f>
        <v>87.792225140659582</v>
      </c>
      <c r="D10" s="185">
        <v>153279132</v>
      </c>
      <c r="E10" s="188">
        <f>D10/B10*100</f>
        <v>89.833905089015815</v>
      </c>
      <c r="F10" s="185">
        <v>151163709</v>
      </c>
      <c r="G10" s="188">
        <f>F10/B10*100</f>
        <v>88.594096991687067</v>
      </c>
      <c r="H10" s="185">
        <f>D10-F10+1</f>
        <v>2115424</v>
      </c>
      <c r="I10" s="185">
        <v>557790</v>
      </c>
      <c r="J10" s="185">
        <f>H10-I10</f>
        <v>1557634</v>
      </c>
      <c r="K10" s="15"/>
      <c r="L10" s="15"/>
      <c r="M10" s="51"/>
      <c r="N10" s="15"/>
      <c r="O10" s="15"/>
      <c r="P10" s="15"/>
    </row>
    <row r="11" spans="1:19" ht="18" customHeight="1" x14ac:dyDescent="0.2">
      <c r="A11" s="11" t="s">
        <v>4</v>
      </c>
      <c r="B11" s="11" t="s">
        <v>227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9" ht="18" customHeight="1" x14ac:dyDescent="0.2">
      <c r="A12" s="11" t="s">
        <v>158</v>
      </c>
      <c r="H12" s="11" t="s">
        <v>210</v>
      </c>
    </row>
    <row r="13" spans="1:19" ht="18" customHeight="1" x14ac:dyDescent="0.2"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8" customHeight="1" x14ac:dyDescent="0.2"/>
    <row r="15" spans="1:19" ht="18" customHeight="1" x14ac:dyDescent="0.2"/>
    <row r="16" spans="1:19" ht="18" customHeight="1" x14ac:dyDescent="0.2"/>
    <row r="17" spans="17:19" ht="18" customHeight="1" x14ac:dyDescent="0.2"/>
    <row r="18" spans="17:19" ht="18" customHeight="1" x14ac:dyDescent="0.2"/>
    <row r="19" spans="17:19" ht="18" customHeight="1" x14ac:dyDescent="0.2"/>
    <row r="20" spans="17:19" ht="18" customHeight="1" x14ac:dyDescent="0.2"/>
    <row r="21" spans="17:19" ht="18" customHeight="1" x14ac:dyDescent="0.2"/>
    <row r="22" spans="17:19" ht="18" customHeight="1" x14ac:dyDescent="0.2"/>
    <row r="23" spans="17:19" ht="18" customHeight="1" x14ac:dyDescent="0.2"/>
    <row r="24" spans="17:19" ht="18" customHeight="1" x14ac:dyDescent="0.2"/>
    <row r="25" spans="17:19" ht="18" customHeight="1" x14ac:dyDescent="0.2"/>
    <row r="26" spans="17:19" ht="18" customHeight="1" x14ac:dyDescent="0.2"/>
    <row r="27" spans="17:19" ht="18" customHeight="1" x14ac:dyDescent="0.2"/>
    <row r="28" spans="17:19" ht="18" customHeight="1" x14ac:dyDescent="0.2"/>
    <row r="30" spans="17:19" x14ac:dyDescent="0.2">
      <c r="Q30" s="82"/>
      <c r="R30" s="82"/>
      <c r="S30" s="82"/>
    </row>
    <row r="31" spans="17:19" ht="18" customHeight="1" x14ac:dyDescent="0.2"/>
    <row r="32" spans="17:1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7" ht="15.8" customHeight="1" x14ac:dyDescent="0.2"/>
  </sheetData>
  <sheetProtection formatCells="0" selectLockedCells="1"/>
  <protectedRanges>
    <protectedRange sqref="I7:I8 F7:F8 D7:D8 B7:B10 D9:J10 C6:C10" name="範囲1_1"/>
  </protectedRanges>
  <mergeCells count="13">
    <mergeCell ref="D4:E4"/>
    <mergeCell ref="D3:G3"/>
    <mergeCell ref="H3:J3"/>
    <mergeCell ref="H1:J1"/>
    <mergeCell ref="A1:G1"/>
    <mergeCell ref="A3:A5"/>
    <mergeCell ref="B3:C3"/>
    <mergeCell ref="H4:H5"/>
    <mergeCell ref="J4:J5"/>
    <mergeCell ref="F4:G4"/>
    <mergeCell ref="B4:B5"/>
    <mergeCell ref="C4:C5"/>
    <mergeCell ref="I4:I5"/>
  </mergeCells>
  <phoneticPr fontId="2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7"/>
  <sheetViews>
    <sheetView zoomScaleNormal="100" zoomScaleSheetLayoutView="100" workbookViewId="0">
      <selection sqref="A1:H1"/>
    </sheetView>
  </sheetViews>
  <sheetFormatPr defaultColWidth="9" defaultRowHeight="12.2" x14ac:dyDescent="0.2"/>
  <cols>
    <col min="1" max="1" width="1" style="15" customWidth="1"/>
    <col min="2" max="2" width="1.69921875" style="15" customWidth="1"/>
    <col min="3" max="3" width="25.59765625" style="15" customWidth="1"/>
    <col min="4" max="4" width="1" style="15" customWidth="1"/>
    <col min="5" max="5" width="17.3984375" style="15" customWidth="1"/>
    <col min="6" max="6" width="11.3984375" style="15" customWidth="1"/>
    <col min="7" max="7" width="17.3984375" style="15" customWidth="1"/>
    <col min="8" max="8" width="11.3984375" style="15" customWidth="1"/>
    <col min="9" max="9" width="17.3984375" style="15" customWidth="1"/>
    <col min="10" max="10" width="11.3984375" style="15" customWidth="1"/>
    <col min="11" max="11" width="17.59765625" style="15" customWidth="1"/>
    <col min="12" max="12" width="11.3984375" style="15" customWidth="1"/>
    <col min="13" max="13" width="17.59765625" style="15" customWidth="1"/>
    <col min="14" max="14" width="11.3984375" style="15" customWidth="1"/>
    <col min="15" max="15" width="17.59765625" style="15" customWidth="1"/>
    <col min="16" max="16" width="11.3984375" style="15" customWidth="1"/>
    <col min="17" max="16384" width="9" style="15"/>
  </cols>
  <sheetData>
    <row r="1" spans="1:16" ht="18.850000000000001" x14ac:dyDescent="0.2">
      <c r="A1" s="253" t="s">
        <v>204</v>
      </c>
      <c r="B1" s="253"/>
      <c r="C1" s="253"/>
      <c r="D1" s="253"/>
      <c r="E1" s="253"/>
      <c r="F1" s="253"/>
      <c r="G1" s="253"/>
      <c r="H1" s="253"/>
      <c r="I1" s="259" t="s">
        <v>203</v>
      </c>
      <c r="J1" s="259"/>
      <c r="K1" s="259"/>
      <c r="L1" s="259"/>
      <c r="M1" s="259"/>
      <c r="N1" s="259"/>
    </row>
    <row r="2" spans="1:16" ht="18.7" customHeight="1" x14ac:dyDescent="0.2">
      <c r="N2" s="41" t="s">
        <v>40</v>
      </c>
      <c r="P2" s="41"/>
    </row>
    <row r="3" spans="1:16" ht="22.85" customHeight="1" x14ac:dyDescent="0.2">
      <c r="A3" s="239" t="s">
        <v>0</v>
      </c>
      <c r="B3" s="237"/>
      <c r="C3" s="237"/>
      <c r="D3" s="240"/>
      <c r="E3" s="237" t="s">
        <v>217</v>
      </c>
      <c r="F3" s="237"/>
      <c r="G3" s="234" t="s">
        <v>205</v>
      </c>
      <c r="H3" s="236"/>
      <c r="I3" s="234" t="s">
        <v>206</v>
      </c>
      <c r="J3" s="236"/>
      <c r="K3" s="260" t="s">
        <v>214</v>
      </c>
      <c r="L3" s="234"/>
      <c r="M3" s="244" t="s">
        <v>215</v>
      </c>
      <c r="N3" s="219"/>
    </row>
    <row r="4" spans="1:16" ht="22.85" customHeight="1" x14ac:dyDescent="0.2">
      <c r="A4" s="241"/>
      <c r="B4" s="242"/>
      <c r="C4" s="242"/>
      <c r="D4" s="243"/>
      <c r="E4" s="165" t="s">
        <v>79</v>
      </c>
      <c r="F4" s="166" t="s">
        <v>78</v>
      </c>
      <c r="G4" s="155" t="s">
        <v>79</v>
      </c>
      <c r="H4" s="159" t="s">
        <v>78</v>
      </c>
      <c r="I4" s="155" t="s">
        <v>79</v>
      </c>
      <c r="J4" s="159" t="s">
        <v>78</v>
      </c>
      <c r="K4" s="155" t="s">
        <v>79</v>
      </c>
      <c r="L4" s="42" t="s">
        <v>78</v>
      </c>
      <c r="M4" s="124" t="s">
        <v>79</v>
      </c>
      <c r="N4" s="126" t="s">
        <v>78</v>
      </c>
    </row>
    <row r="5" spans="1:16" ht="21.05" customHeight="1" x14ac:dyDescent="0.2">
      <c r="A5" s="258" t="s">
        <v>63</v>
      </c>
      <c r="B5" s="258"/>
      <c r="C5" s="258"/>
      <c r="D5" s="258"/>
      <c r="E5" s="183">
        <v>174917306</v>
      </c>
      <c r="F5" s="55">
        <v>100</v>
      </c>
      <c r="G5" s="63">
        <v>143495394</v>
      </c>
      <c r="H5" s="55">
        <v>100</v>
      </c>
      <c r="I5" s="63">
        <v>138254484</v>
      </c>
      <c r="J5" s="55">
        <v>100</v>
      </c>
      <c r="K5" s="116">
        <v>144429835</v>
      </c>
      <c r="L5" s="117">
        <v>100</v>
      </c>
      <c r="M5" s="116">
        <v>151163709</v>
      </c>
      <c r="N5" s="117">
        <v>100</v>
      </c>
    </row>
    <row r="6" spans="1:16" ht="21.05" customHeight="1" x14ac:dyDescent="0.2">
      <c r="B6" s="246" t="s">
        <v>64</v>
      </c>
      <c r="C6" s="246"/>
      <c r="E6" s="13">
        <v>125303600</v>
      </c>
      <c r="F6" s="7">
        <v>71.699999999999989</v>
      </c>
      <c r="G6" s="14">
        <v>96241723</v>
      </c>
      <c r="H6" s="7">
        <v>67.099999999999994</v>
      </c>
      <c r="I6" s="14">
        <v>94914548</v>
      </c>
      <c r="J6" s="7">
        <v>68.599999999999994</v>
      </c>
      <c r="K6" s="134">
        <v>95121575</v>
      </c>
      <c r="L6" s="119">
        <v>65.900000000000006</v>
      </c>
      <c r="M6" s="115">
        <f>SUM(M7:M11)-1</f>
        <v>102269366</v>
      </c>
      <c r="N6" s="114">
        <f>SUM(N7:N11)</f>
        <v>67.699999999999989</v>
      </c>
    </row>
    <row r="7" spans="1:16" ht="21.05" customHeight="1" x14ac:dyDescent="0.2">
      <c r="A7" s="158"/>
      <c r="C7" s="158" t="s">
        <v>65</v>
      </c>
      <c r="D7" s="158"/>
      <c r="E7" s="13">
        <v>21376617</v>
      </c>
      <c r="F7" s="7">
        <v>12.2</v>
      </c>
      <c r="G7" s="14">
        <v>21152490</v>
      </c>
      <c r="H7" s="7">
        <v>14.7</v>
      </c>
      <c r="I7" s="14">
        <v>21336408</v>
      </c>
      <c r="J7" s="7">
        <v>15.4</v>
      </c>
      <c r="K7" s="134">
        <v>21049842</v>
      </c>
      <c r="L7" s="119">
        <v>14.6</v>
      </c>
      <c r="M7" s="115">
        <v>23627297</v>
      </c>
      <c r="N7" s="114">
        <v>15.6</v>
      </c>
    </row>
    <row r="8" spans="1:16" ht="21.05" customHeight="1" x14ac:dyDescent="0.2">
      <c r="C8" s="158" t="s">
        <v>66</v>
      </c>
      <c r="E8" s="13">
        <v>20272760</v>
      </c>
      <c r="F8" s="7">
        <v>11.6</v>
      </c>
      <c r="G8" s="14">
        <v>20570543</v>
      </c>
      <c r="H8" s="7">
        <v>14.3</v>
      </c>
      <c r="I8" s="14">
        <v>21604322</v>
      </c>
      <c r="J8" s="7">
        <v>15.6</v>
      </c>
      <c r="K8" s="134">
        <v>21104892</v>
      </c>
      <c r="L8" s="119">
        <v>14.6</v>
      </c>
      <c r="M8" s="115">
        <v>21527997</v>
      </c>
      <c r="N8" s="114">
        <v>14.2</v>
      </c>
    </row>
    <row r="9" spans="1:16" ht="21.05" customHeight="1" x14ac:dyDescent="0.2">
      <c r="A9" s="158"/>
      <c r="C9" s="158" t="s">
        <v>67</v>
      </c>
      <c r="D9" s="158"/>
      <c r="E9" s="13">
        <v>113708</v>
      </c>
      <c r="F9" s="7">
        <v>0.1</v>
      </c>
      <c r="G9" s="14">
        <v>91841</v>
      </c>
      <c r="H9" s="7">
        <v>0.1</v>
      </c>
      <c r="I9" s="14">
        <v>103939</v>
      </c>
      <c r="J9" s="7">
        <v>0.1</v>
      </c>
      <c r="K9" s="134">
        <v>107493</v>
      </c>
      <c r="L9" s="119">
        <v>0.1</v>
      </c>
      <c r="M9" s="115">
        <v>87904</v>
      </c>
      <c r="N9" s="114">
        <v>0.1</v>
      </c>
      <c r="O9" s="16"/>
    </row>
    <row r="10" spans="1:16" ht="21.05" customHeight="1" x14ac:dyDescent="0.2">
      <c r="C10" s="158" t="s">
        <v>68</v>
      </c>
      <c r="E10" s="13">
        <v>35264414</v>
      </c>
      <c r="F10" s="7">
        <v>20.2</v>
      </c>
      <c r="G10" s="14">
        <v>36542569</v>
      </c>
      <c r="H10" s="7">
        <v>25.5</v>
      </c>
      <c r="I10" s="14">
        <v>37731000</v>
      </c>
      <c r="J10" s="7">
        <v>27.3</v>
      </c>
      <c r="K10" s="134">
        <v>39398851</v>
      </c>
      <c r="L10" s="119">
        <v>27.3</v>
      </c>
      <c r="M10" s="115">
        <v>42571142</v>
      </c>
      <c r="N10" s="114">
        <v>28.2</v>
      </c>
    </row>
    <row r="11" spans="1:16" ht="21.05" customHeight="1" x14ac:dyDescent="0.2">
      <c r="C11" s="158" t="s">
        <v>69</v>
      </c>
      <c r="E11" s="13">
        <v>48276101</v>
      </c>
      <c r="F11" s="7">
        <v>27.6</v>
      </c>
      <c r="G11" s="14">
        <v>17884280</v>
      </c>
      <c r="H11" s="7">
        <v>12.5</v>
      </c>
      <c r="I11" s="14">
        <v>14138879</v>
      </c>
      <c r="J11" s="7">
        <v>10.199999999999999</v>
      </c>
      <c r="K11" s="134">
        <v>13460497</v>
      </c>
      <c r="L11" s="119">
        <v>9.3000000000000007</v>
      </c>
      <c r="M11" s="115">
        <v>14455027</v>
      </c>
      <c r="N11" s="114">
        <v>9.6</v>
      </c>
    </row>
    <row r="12" spans="1:16" ht="21.05" customHeight="1" x14ac:dyDescent="0.2">
      <c r="B12" s="246" t="s">
        <v>70</v>
      </c>
      <c r="C12" s="246"/>
      <c r="E12" s="13">
        <v>22555499</v>
      </c>
      <c r="F12" s="7">
        <v>12.9</v>
      </c>
      <c r="G12" s="14">
        <v>22300838</v>
      </c>
      <c r="H12" s="7">
        <v>15.5</v>
      </c>
      <c r="I12" s="14">
        <v>17992878</v>
      </c>
      <c r="J12" s="7">
        <v>13</v>
      </c>
      <c r="K12" s="134">
        <v>22128897</v>
      </c>
      <c r="L12" s="119">
        <v>15.3</v>
      </c>
      <c r="M12" s="115">
        <f>SUM(M13:M14)-1</f>
        <v>22037237</v>
      </c>
      <c r="N12" s="114">
        <f>SUM(N13:N14)</f>
        <v>14.6</v>
      </c>
    </row>
    <row r="13" spans="1:16" ht="21.05" customHeight="1" x14ac:dyDescent="0.2">
      <c r="C13" s="158" t="s">
        <v>71</v>
      </c>
      <c r="E13" s="13">
        <v>22539151</v>
      </c>
      <c r="F13" s="7">
        <v>12.9</v>
      </c>
      <c r="G13" s="14">
        <v>22294062</v>
      </c>
      <c r="H13" s="7">
        <v>15.5</v>
      </c>
      <c r="I13" s="14">
        <v>17970410</v>
      </c>
      <c r="J13" s="7">
        <v>13</v>
      </c>
      <c r="K13" s="134">
        <v>21669016</v>
      </c>
      <c r="L13" s="119">
        <v>15</v>
      </c>
      <c r="M13" s="115">
        <v>21860641</v>
      </c>
      <c r="N13" s="114">
        <v>14.5</v>
      </c>
    </row>
    <row r="14" spans="1:16" ht="21.05" customHeight="1" x14ac:dyDescent="0.2">
      <c r="C14" s="158" t="s">
        <v>72</v>
      </c>
      <c r="E14" s="180">
        <v>16348</v>
      </c>
      <c r="F14" s="22">
        <v>0</v>
      </c>
      <c r="G14" s="16">
        <v>6776</v>
      </c>
      <c r="H14" s="22">
        <v>0</v>
      </c>
      <c r="I14" s="16">
        <v>22468</v>
      </c>
      <c r="J14" s="22">
        <v>0</v>
      </c>
      <c r="K14" s="135">
        <v>459881</v>
      </c>
      <c r="L14" s="119">
        <v>0.3</v>
      </c>
      <c r="M14" s="115">
        <v>176597</v>
      </c>
      <c r="N14" s="114">
        <v>0.1</v>
      </c>
    </row>
    <row r="15" spans="1:16" ht="21.05" customHeight="1" x14ac:dyDescent="0.2">
      <c r="B15" s="246" t="s">
        <v>73</v>
      </c>
      <c r="C15" s="246"/>
      <c r="E15" s="13">
        <v>27058207</v>
      </c>
      <c r="F15" s="7">
        <v>15.5</v>
      </c>
      <c r="G15" s="14">
        <v>24952833</v>
      </c>
      <c r="H15" s="7">
        <v>17.3</v>
      </c>
      <c r="I15" s="14">
        <v>25347060</v>
      </c>
      <c r="J15" s="7">
        <v>18.399999999999999</v>
      </c>
      <c r="K15" s="134">
        <v>27179363</v>
      </c>
      <c r="L15" s="119">
        <v>18.8</v>
      </c>
      <c r="M15" s="115">
        <f>SUM(M16:M20)</f>
        <v>26857105</v>
      </c>
      <c r="N15" s="114">
        <f>SUM(N16:N20)+0.1</f>
        <v>17.8</v>
      </c>
    </row>
    <row r="16" spans="1:16" ht="21.05" customHeight="1" x14ac:dyDescent="0.2">
      <c r="C16" s="158" t="s">
        <v>36</v>
      </c>
      <c r="E16" s="13">
        <v>8881508</v>
      </c>
      <c r="F16" s="7">
        <v>5.0999999999999996</v>
      </c>
      <c r="G16" s="14">
        <v>9025003</v>
      </c>
      <c r="H16" s="7">
        <v>6.3</v>
      </c>
      <c r="I16" s="14">
        <v>9674423</v>
      </c>
      <c r="J16" s="7">
        <v>7</v>
      </c>
      <c r="K16" s="134">
        <v>10000578</v>
      </c>
      <c r="L16" s="119">
        <v>6.9</v>
      </c>
      <c r="M16" s="115">
        <v>9894779</v>
      </c>
      <c r="N16" s="114">
        <v>6.5</v>
      </c>
    </row>
    <row r="17" spans="1:19" ht="21.05" customHeight="1" x14ac:dyDescent="0.2">
      <c r="C17" s="158" t="s">
        <v>74</v>
      </c>
      <c r="E17" s="13">
        <v>3305528</v>
      </c>
      <c r="F17" s="7">
        <v>1.9</v>
      </c>
      <c r="G17" s="14">
        <v>774045</v>
      </c>
      <c r="H17" s="7">
        <v>0.5</v>
      </c>
      <c r="I17" s="14">
        <v>638154</v>
      </c>
      <c r="J17" s="7">
        <v>0.5</v>
      </c>
      <c r="K17" s="134">
        <v>2017783</v>
      </c>
      <c r="L17" s="119">
        <v>1.4</v>
      </c>
      <c r="M17" s="115">
        <v>1653077</v>
      </c>
      <c r="N17" s="114">
        <v>1.1000000000000001</v>
      </c>
    </row>
    <row r="18" spans="1:19" ht="21.05" customHeight="1" x14ac:dyDescent="0.2">
      <c r="C18" s="158" t="s">
        <v>75</v>
      </c>
      <c r="E18" s="13">
        <v>17000</v>
      </c>
      <c r="F18" s="23">
        <v>0</v>
      </c>
      <c r="G18" s="14">
        <v>300</v>
      </c>
      <c r="H18" s="23">
        <v>0</v>
      </c>
      <c r="I18" s="14">
        <v>300</v>
      </c>
      <c r="J18" s="7">
        <v>0</v>
      </c>
      <c r="K18" s="134">
        <v>300</v>
      </c>
      <c r="L18" s="119">
        <v>0</v>
      </c>
      <c r="M18" s="115">
        <v>300</v>
      </c>
      <c r="N18" s="114">
        <v>0</v>
      </c>
    </row>
    <row r="19" spans="1:19" ht="21.05" customHeight="1" x14ac:dyDescent="0.2">
      <c r="C19" s="158" t="s">
        <v>76</v>
      </c>
      <c r="E19" s="13">
        <v>1423500</v>
      </c>
      <c r="F19" s="23">
        <v>0.8</v>
      </c>
      <c r="G19" s="14">
        <v>1622500</v>
      </c>
      <c r="H19" s="23">
        <v>1.1000000000000001</v>
      </c>
      <c r="I19" s="14">
        <v>1190500</v>
      </c>
      <c r="J19" s="7">
        <v>0.9</v>
      </c>
      <c r="K19" s="134">
        <v>1158500</v>
      </c>
      <c r="L19" s="119">
        <v>0.8</v>
      </c>
      <c r="M19" s="115">
        <v>1086500</v>
      </c>
      <c r="N19" s="114">
        <v>0.7</v>
      </c>
    </row>
    <row r="20" spans="1:19" ht="21.05" customHeight="1" x14ac:dyDescent="0.2">
      <c r="A20" s="43"/>
      <c r="B20" s="43"/>
      <c r="C20" s="44" t="s">
        <v>77</v>
      </c>
      <c r="D20" s="43"/>
      <c r="E20" s="18">
        <v>13430671</v>
      </c>
      <c r="F20" s="24">
        <v>7.7</v>
      </c>
      <c r="G20" s="19">
        <v>13530986</v>
      </c>
      <c r="H20" s="24">
        <v>9.4</v>
      </c>
      <c r="I20" s="19">
        <v>13843683</v>
      </c>
      <c r="J20" s="25">
        <v>10</v>
      </c>
      <c r="K20" s="137">
        <v>14002202</v>
      </c>
      <c r="L20" s="120">
        <v>9.6999999999999993</v>
      </c>
      <c r="M20" s="185">
        <v>14222449</v>
      </c>
      <c r="N20" s="188">
        <v>9.4</v>
      </c>
    </row>
    <row r="21" spans="1:19" ht="21.05" customHeight="1" x14ac:dyDescent="0.2">
      <c r="A21" s="15" t="s">
        <v>4</v>
      </c>
      <c r="E21" s="45"/>
    </row>
    <row r="22" spans="1:19" ht="18" customHeight="1" x14ac:dyDescent="0.2">
      <c r="B22" s="15" t="s">
        <v>199</v>
      </c>
    </row>
    <row r="23" spans="1:19" ht="18" customHeight="1" x14ac:dyDescent="0.2"/>
    <row r="24" spans="1:19" ht="18" customHeight="1" x14ac:dyDescent="0.2"/>
    <row r="25" spans="1:19" ht="18" customHeight="1" x14ac:dyDescent="0.2"/>
    <row r="26" spans="1:19" ht="18" customHeight="1" x14ac:dyDescent="0.2"/>
    <row r="27" spans="1:19" ht="18" customHeight="1" x14ac:dyDescent="0.2"/>
    <row r="28" spans="1:19" ht="18" customHeight="1" x14ac:dyDescent="0.2"/>
    <row r="30" spans="1:19" x14ac:dyDescent="0.2">
      <c r="Q30" s="81"/>
      <c r="R30" s="81"/>
      <c r="S30" s="81"/>
    </row>
    <row r="31" spans="1:19" ht="18" customHeight="1" x14ac:dyDescent="0.2"/>
    <row r="32" spans="1:1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7" ht="15.8" customHeight="1" x14ac:dyDescent="0.2"/>
  </sheetData>
  <sheetProtection formatCells="0" selectLockedCells="1"/>
  <protectedRanges>
    <protectedRange sqref="I5:N20" name="範囲1_1"/>
  </protectedRanges>
  <mergeCells count="12">
    <mergeCell ref="I1:N1"/>
    <mergeCell ref="B12:C12"/>
    <mergeCell ref="E3:F3"/>
    <mergeCell ref="I3:J3"/>
    <mergeCell ref="K3:L3"/>
    <mergeCell ref="M3:N3"/>
    <mergeCell ref="G3:H3"/>
    <mergeCell ref="B15:C15"/>
    <mergeCell ref="A5:D5"/>
    <mergeCell ref="B6:C6"/>
    <mergeCell ref="A3:D4"/>
    <mergeCell ref="A1:H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colBreaks count="1" manualBreakCount="1">
    <brk id="8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zoomScaleNormal="100" zoomScaleSheetLayoutView="70" workbookViewId="0">
      <selection activeCell="B33" sqref="B33"/>
    </sheetView>
  </sheetViews>
  <sheetFormatPr defaultColWidth="9" defaultRowHeight="12.2" x14ac:dyDescent="0.2"/>
  <cols>
    <col min="1" max="1" width="1" style="11" customWidth="1"/>
    <col min="2" max="2" width="20.69921875" style="11" customWidth="1"/>
    <col min="3" max="3" width="1" style="11" customWidth="1"/>
    <col min="4" max="4" width="13.8984375" style="11" customWidth="1"/>
    <col min="5" max="5" width="6.59765625" style="11" customWidth="1"/>
    <col min="6" max="6" width="0.19921875" style="11" customWidth="1"/>
    <col min="7" max="7" width="1" style="11" customWidth="1"/>
    <col min="8" max="8" width="20.69921875" style="11" customWidth="1"/>
    <col min="9" max="9" width="1" style="11" customWidth="1"/>
    <col min="10" max="10" width="13.8984375" style="11" customWidth="1"/>
    <col min="11" max="11" width="6.59765625" style="11" customWidth="1"/>
    <col min="12" max="16384" width="9" style="11"/>
  </cols>
  <sheetData>
    <row r="1" spans="1:14" ht="18.850000000000001" x14ac:dyDescent="0.2">
      <c r="A1" s="263" t="s">
        <v>150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4" ht="18.7" customHeight="1" x14ac:dyDescent="0.2">
      <c r="K2" s="41" t="s">
        <v>220</v>
      </c>
    </row>
    <row r="3" spans="1:14" s="26" customFormat="1" ht="20.350000000000001" customHeight="1" x14ac:dyDescent="0.2">
      <c r="A3" s="265" t="s">
        <v>81</v>
      </c>
      <c r="B3" s="266"/>
      <c r="C3" s="266"/>
      <c r="D3" s="266"/>
      <c r="E3" s="267"/>
      <c r="F3" s="138"/>
      <c r="G3" s="271" t="s">
        <v>41</v>
      </c>
      <c r="H3" s="266"/>
      <c r="I3" s="266"/>
      <c r="J3" s="266"/>
      <c r="K3" s="267"/>
    </row>
    <row r="4" spans="1:14" s="26" customFormat="1" ht="20.350000000000001" customHeight="1" x14ac:dyDescent="0.2">
      <c r="A4" s="268" t="s">
        <v>82</v>
      </c>
      <c r="B4" s="269"/>
      <c r="C4" s="270"/>
      <c r="D4" s="139" t="s">
        <v>80</v>
      </c>
      <c r="E4" s="140" t="s">
        <v>3</v>
      </c>
      <c r="F4" s="141"/>
      <c r="G4" s="272" t="s">
        <v>82</v>
      </c>
      <c r="H4" s="269"/>
      <c r="I4" s="270"/>
      <c r="J4" s="161" t="s">
        <v>80</v>
      </c>
      <c r="K4" s="142" t="s">
        <v>3</v>
      </c>
    </row>
    <row r="5" spans="1:14" s="26" customFormat="1" ht="20.350000000000001" customHeight="1" x14ac:dyDescent="0.2">
      <c r="A5" s="261" t="s">
        <v>83</v>
      </c>
      <c r="B5" s="261"/>
      <c r="C5" s="261"/>
      <c r="D5" s="189">
        <v>155900000</v>
      </c>
      <c r="E5" s="117">
        <v>100</v>
      </c>
      <c r="F5" s="104"/>
      <c r="G5" s="262" t="s">
        <v>83</v>
      </c>
      <c r="H5" s="261"/>
      <c r="I5" s="261"/>
      <c r="J5" s="190">
        <v>155900000</v>
      </c>
      <c r="K5" s="114">
        <v>100</v>
      </c>
      <c r="L5" s="85"/>
      <c r="M5" s="85"/>
      <c r="N5" s="85"/>
    </row>
    <row r="6" spans="1:14" s="26" customFormat="1" ht="20.350000000000001" customHeight="1" x14ac:dyDescent="0.2">
      <c r="B6" s="99" t="s">
        <v>84</v>
      </c>
      <c r="C6" s="28"/>
      <c r="D6" s="118">
        <v>67700000</v>
      </c>
      <c r="E6" s="119">
        <v>43.4</v>
      </c>
      <c r="F6" s="28"/>
      <c r="G6" s="101"/>
      <c r="H6" s="99" t="s">
        <v>25</v>
      </c>
      <c r="I6" s="28"/>
      <c r="J6" s="118">
        <v>659358</v>
      </c>
      <c r="K6" s="119">
        <v>0.4</v>
      </c>
      <c r="L6" s="85"/>
      <c r="M6" s="85"/>
      <c r="N6" s="85"/>
    </row>
    <row r="7" spans="1:14" s="26" customFormat="1" ht="20.350000000000001" customHeight="1" x14ac:dyDescent="0.2">
      <c r="B7" s="99" t="s">
        <v>85</v>
      </c>
      <c r="C7" s="28"/>
      <c r="D7" s="118">
        <v>1401000</v>
      </c>
      <c r="E7" s="119">
        <v>0.9</v>
      </c>
      <c r="F7" s="28"/>
      <c r="G7" s="101"/>
      <c r="H7" s="99" t="s">
        <v>26</v>
      </c>
      <c r="I7" s="28"/>
      <c r="J7" s="118">
        <v>17478596</v>
      </c>
      <c r="K7" s="119">
        <v>11.2</v>
      </c>
      <c r="L7" s="85"/>
      <c r="M7" s="85"/>
      <c r="N7" s="85"/>
    </row>
    <row r="8" spans="1:14" s="26" customFormat="1" ht="20.350000000000001" customHeight="1" x14ac:dyDescent="0.2">
      <c r="B8" s="99" t="s">
        <v>86</v>
      </c>
      <c r="C8" s="28"/>
      <c r="D8" s="118">
        <v>40000</v>
      </c>
      <c r="E8" s="191">
        <v>0</v>
      </c>
      <c r="F8" s="28"/>
      <c r="G8" s="101"/>
      <c r="H8" s="99" t="s">
        <v>27</v>
      </c>
      <c r="I8" s="28"/>
      <c r="J8" s="118">
        <v>65105541</v>
      </c>
      <c r="K8" s="119">
        <v>41.8</v>
      </c>
      <c r="L8" s="85"/>
      <c r="M8" s="85"/>
      <c r="N8" s="85"/>
    </row>
    <row r="9" spans="1:14" s="26" customFormat="1" ht="20.350000000000001" customHeight="1" x14ac:dyDescent="0.2">
      <c r="B9" s="99" t="s">
        <v>143</v>
      </c>
      <c r="C9" s="28"/>
      <c r="D9" s="118">
        <v>710000</v>
      </c>
      <c r="E9" s="119">
        <v>0.5</v>
      </c>
      <c r="F9" s="28"/>
      <c r="G9" s="101"/>
      <c r="H9" s="99" t="s">
        <v>28</v>
      </c>
      <c r="I9" s="28"/>
      <c r="J9" s="118">
        <v>20686775</v>
      </c>
      <c r="K9" s="119">
        <v>13.3</v>
      </c>
      <c r="L9" s="85"/>
      <c r="M9" s="85"/>
      <c r="N9" s="85"/>
    </row>
    <row r="10" spans="1:14" s="26" customFormat="1" ht="20.350000000000001" customHeight="1" x14ac:dyDescent="0.2">
      <c r="B10" s="99" t="s">
        <v>144</v>
      </c>
      <c r="C10" s="28"/>
      <c r="D10" s="118">
        <v>850000</v>
      </c>
      <c r="E10" s="119">
        <v>0.5</v>
      </c>
      <c r="F10" s="28"/>
      <c r="G10" s="101"/>
      <c r="H10" s="99" t="s">
        <v>29</v>
      </c>
      <c r="I10" s="28"/>
      <c r="J10" s="118">
        <v>304043</v>
      </c>
      <c r="K10" s="119">
        <v>0.2</v>
      </c>
    </row>
    <row r="11" spans="1:14" s="26" customFormat="1" ht="20.350000000000001" customHeight="1" x14ac:dyDescent="0.2">
      <c r="B11" s="99" t="s">
        <v>172</v>
      </c>
      <c r="C11" s="28"/>
      <c r="D11" s="118">
        <v>1260000</v>
      </c>
      <c r="E11" s="119">
        <v>0.8</v>
      </c>
      <c r="F11" s="28"/>
      <c r="G11" s="101"/>
      <c r="H11" s="99" t="s">
        <v>30</v>
      </c>
      <c r="I11" s="28"/>
      <c r="J11" s="118">
        <v>2203620</v>
      </c>
      <c r="K11" s="119">
        <v>1.4</v>
      </c>
    </row>
    <row r="12" spans="1:14" s="26" customFormat="1" ht="20.350000000000001" customHeight="1" x14ac:dyDescent="0.2">
      <c r="B12" s="99" t="s">
        <v>87</v>
      </c>
      <c r="C12" s="28"/>
      <c r="D12" s="118">
        <v>10000000</v>
      </c>
      <c r="E12" s="119">
        <v>6.4</v>
      </c>
      <c r="F12" s="28"/>
      <c r="G12" s="101"/>
      <c r="H12" s="99" t="s">
        <v>31</v>
      </c>
      <c r="I12" s="28"/>
      <c r="J12" s="118">
        <v>3652110</v>
      </c>
      <c r="K12" s="119">
        <v>2.2999999999999998</v>
      </c>
    </row>
    <row r="13" spans="1:14" s="26" customFormat="1" ht="20.350000000000001" customHeight="1" x14ac:dyDescent="0.2">
      <c r="B13" s="99" t="s">
        <v>88</v>
      </c>
      <c r="C13" s="28"/>
      <c r="D13" s="118">
        <v>1</v>
      </c>
      <c r="E13" s="191">
        <v>0</v>
      </c>
      <c r="F13" s="28"/>
      <c r="G13" s="101"/>
      <c r="H13" s="99" t="s">
        <v>32</v>
      </c>
      <c r="I13" s="28"/>
      <c r="J13" s="118">
        <v>16680312</v>
      </c>
      <c r="K13" s="119">
        <v>10.7</v>
      </c>
    </row>
    <row r="14" spans="1:14" s="26" customFormat="1" ht="20.350000000000001" customHeight="1" x14ac:dyDescent="0.2">
      <c r="B14" s="99" t="s">
        <v>168</v>
      </c>
      <c r="C14" s="28"/>
      <c r="D14" s="118">
        <v>390000</v>
      </c>
      <c r="E14" s="119">
        <v>0.3</v>
      </c>
      <c r="F14" s="28"/>
      <c r="G14" s="101"/>
      <c r="H14" s="99" t="s">
        <v>33</v>
      </c>
      <c r="I14" s="28"/>
      <c r="J14" s="118">
        <v>4094870</v>
      </c>
      <c r="K14" s="119">
        <v>2.6</v>
      </c>
    </row>
    <row r="15" spans="1:14" s="26" customFormat="1" ht="20.350000000000001" customHeight="1" x14ac:dyDescent="0.2">
      <c r="B15" s="99"/>
      <c r="C15" s="28"/>
      <c r="D15" s="118">
        <v>4000</v>
      </c>
      <c r="E15" s="119">
        <v>0</v>
      </c>
      <c r="F15" s="28"/>
      <c r="G15" s="101"/>
      <c r="H15" s="99" t="s">
        <v>34</v>
      </c>
      <c r="I15" s="28"/>
      <c r="J15" s="118">
        <v>15051474</v>
      </c>
      <c r="K15" s="119">
        <v>9.6999999999999993</v>
      </c>
    </row>
    <row r="16" spans="1:14" s="26" customFormat="1" ht="20.350000000000001" customHeight="1" x14ac:dyDescent="0.2">
      <c r="B16" s="99" t="s">
        <v>89</v>
      </c>
      <c r="D16" s="118">
        <v>409000</v>
      </c>
      <c r="E16" s="119">
        <v>0.3</v>
      </c>
      <c r="F16" s="28"/>
      <c r="G16" s="101"/>
      <c r="H16" s="99" t="s">
        <v>35</v>
      </c>
      <c r="I16" s="28"/>
      <c r="J16" s="118">
        <v>50000</v>
      </c>
      <c r="K16" s="119">
        <v>0</v>
      </c>
    </row>
    <row r="17" spans="1:11" s="26" customFormat="1" ht="20.350000000000001" customHeight="1" x14ac:dyDescent="0.2">
      <c r="B17" s="99" t="s">
        <v>90</v>
      </c>
      <c r="D17" s="118">
        <v>1950000</v>
      </c>
      <c r="E17" s="119">
        <v>1.3</v>
      </c>
      <c r="F17" s="28"/>
      <c r="G17" s="101"/>
      <c r="H17" s="99" t="s">
        <v>36</v>
      </c>
      <c r="I17" s="28"/>
      <c r="J17" s="118">
        <v>9903300</v>
      </c>
      <c r="K17" s="119">
        <v>6.4</v>
      </c>
    </row>
    <row r="18" spans="1:11" s="26" customFormat="1" ht="20.350000000000001" customHeight="1" x14ac:dyDescent="0.2">
      <c r="B18" s="99" t="s">
        <v>91</v>
      </c>
      <c r="D18" s="118">
        <v>50000</v>
      </c>
      <c r="E18" s="119">
        <v>0</v>
      </c>
      <c r="F18" s="28"/>
      <c r="G18" s="101"/>
      <c r="H18" s="99" t="s">
        <v>37</v>
      </c>
      <c r="I18" s="28"/>
      <c r="J18" s="118">
        <v>1</v>
      </c>
      <c r="K18" s="119">
        <v>0</v>
      </c>
    </row>
    <row r="19" spans="1:11" s="26" customFormat="1" ht="20.350000000000001" customHeight="1" x14ac:dyDescent="0.2">
      <c r="B19" s="99" t="s">
        <v>92</v>
      </c>
      <c r="D19" s="118">
        <v>234122</v>
      </c>
      <c r="E19" s="119">
        <v>0.2</v>
      </c>
      <c r="F19" s="28"/>
      <c r="G19" s="101"/>
      <c r="H19" s="99" t="s">
        <v>38</v>
      </c>
      <c r="I19" s="28"/>
      <c r="J19" s="118">
        <v>30000</v>
      </c>
      <c r="K19" s="119">
        <v>0</v>
      </c>
    </row>
    <row r="20" spans="1:11" s="26" customFormat="1" ht="20.350000000000001" customHeight="1" x14ac:dyDescent="0.2">
      <c r="B20" s="99" t="s">
        <v>93</v>
      </c>
      <c r="D20" s="118">
        <v>3368677</v>
      </c>
      <c r="E20" s="119">
        <v>2.2000000000000002</v>
      </c>
      <c r="F20" s="28"/>
      <c r="G20" s="101"/>
      <c r="I20" s="28"/>
      <c r="J20" s="13"/>
      <c r="K20" s="7"/>
    </row>
    <row r="21" spans="1:11" s="26" customFormat="1" ht="20.350000000000001" customHeight="1" x14ac:dyDescent="0.2">
      <c r="B21" s="99" t="s">
        <v>94</v>
      </c>
      <c r="D21" s="118">
        <v>28962744</v>
      </c>
      <c r="E21" s="119">
        <v>18.600000000000001</v>
      </c>
      <c r="F21" s="28"/>
      <c r="G21" s="101"/>
      <c r="H21" s="27"/>
      <c r="I21" s="28"/>
      <c r="J21" s="13"/>
      <c r="K21" s="7"/>
    </row>
    <row r="22" spans="1:11" s="26" customFormat="1" ht="20.350000000000001" customHeight="1" x14ac:dyDescent="0.2">
      <c r="B22" s="99" t="s">
        <v>95</v>
      </c>
      <c r="D22" s="118">
        <v>12582638</v>
      </c>
      <c r="E22" s="119">
        <v>8.1</v>
      </c>
      <c r="F22" s="28"/>
      <c r="G22" s="101"/>
      <c r="I22" s="28"/>
      <c r="J22" s="13"/>
      <c r="K22" s="7"/>
    </row>
    <row r="23" spans="1:11" s="26" customFormat="1" ht="20.350000000000001" customHeight="1" x14ac:dyDescent="0.2">
      <c r="B23" s="99" t="s">
        <v>96</v>
      </c>
      <c r="D23" s="118">
        <v>285805</v>
      </c>
      <c r="E23" s="119">
        <v>0.2</v>
      </c>
      <c r="F23" s="28"/>
      <c r="G23" s="101"/>
      <c r="I23" s="28"/>
      <c r="J23" s="13"/>
      <c r="K23" s="7"/>
    </row>
    <row r="24" spans="1:11" s="26" customFormat="1" ht="20.350000000000001" customHeight="1" x14ac:dyDescent="0.2">
      <c r="B24" s="99" t="s">
        <v>97</v>
      </c>
      <c r="D24" s="118">
        <v>3243010</v>
      </c>
      <c r="E24" s="119">
        <v>2.1</v>
      </c>
      <c r="F24" s="28"/>
      <c r="G24" s="101"/>
      <c r="I24" s="28"/>
      <c r="J24" s="13"/>
      <c r="K24" s="7"/>
    </row>
    <row r="25" spans="1:11" s="26" customFormat="1" ht="20.350000000000001" customHeight="1" x14ac:dyDescent="0.2">
      <c r="B25" s="99" t="s">
        <v>98</v>
      </c>
      <c r="D25" s="118">
        <v>3609485</v>
      </c>
      <c r="E25" s="119">
        <v>2.2999999999999998</v>
      </c>
      <c r="F25" s="28"/>
      <c r="G25" s="101"/>
      <c r="I25" s="28"/>
      <c r="J25" s="13"/>
      <c r="K25" s="7"/>
    </row>
    <row r="26" spans="1:11" s="26" customFormat="1" ht="20.350000000000001" customHeight="1" x14ac:dyDescent="0.2">
      <c r="B26" s="99" t="s">
        <v>99</v>
      </c>
      <c r="D26" s="118">
        <v>200000</v>
      </c>
      <c r="E26" s="119">
        <v>0.1</v>
      </c>
      <c r="F26" s="28"/>
      <c r="G26" s="101"/>
      <c r="I26" s="28"/>
      <c r="J26" s="13"/>
      <c r="K26" s="7"/>
    </row>
    <row r="27" spans="1:11" s="26" customFormat="1" ht="20.350000000000001" customHeight="1" x14ac:dyDescent="0.2">
      <c r="B27" s="99" t="s">
        <v>100</v>
      </c>
      <c r="D27" s="118">
        <v>7833618</v>
      </c>
      <c r="E27" s="119">
        <v>5</v>
      </c>
      <c r="G27" s="102"/>
      <c r="J27" s="108"/>
    </row>
    <row r="28" spans="1:11" s="26" customFormat="1" ht="20.350000000000001" customHeight="1" x14ac:dyDescent="0.2">
      <c r="A28" s="29"/>
      <c r="B28" s="143" t="s">
        <v>101</v>
      </c>
      <c r="C28" s="29"/>
      <c r="D28" s="192">
        <v>10815900</v>
      </c>
      <c r="E28" s="120">
        <v>6.9</v>
      </c>
      <c r="F28" s="29"/>
      <c r="G28" s="103"/>
      <c r="H28" s="29"/>
      <c r="I28" s="29"/>
      <c r="J28" s="109"/>
      <c r="K28" s="29"/>
    </row>
    <row r="29" spans="1:11" s="26" customFormat="1" ht="14.3" customHeight="1" x14ac:dyDescent="0.2">
      <c r="A29" s="28" t="s">
        <v>4</v>
      </c>
    </row>
    <row r="30" spans="1:11" s="26" customFormat="1" x14ac:dyDescent="0.2">
      <c r="A30" s="15" t="s">
        <v>158</v>
      </c>
      <c r="E30" s="30"/>
    </row>
    <row r="31" spans="1:11" s="26" customFormat="1" x14ac:dyDescent="0.2">
      <c r="A31" s="28"/>
      <c r="B31" s="26" t="s">
        <v>259</v>
      </c>
    </row>
    <row r="32" spans="1:11" s="26" customFormat="1" x14ac:dyDescent="0.2"/>
    <row r="33" spans="1:5" s="26" customFormat="1" x14ac:dyDescent="0.2"/>
    <row r="34" spans="1:5" s="26" customFormat="1" x14ac:dyDescent="0.2"/>
    <row r="35" spans="1:5" s="26" customFormat="1" x14ac:dyDescent="0.2"/>
    <row r="36" spans="1:5" x14ac:dyDescent="0.2">
      <c r="A36" s="26"/>
      <c r="B36" s="26"/>
      <c r="C36" s="26"/>
      <c r="D36" s="26"/>
      <c r="E36" s="26"/>
    </row>
    <row r="37" spans="1:5" x14ac:dyDescent="0.2">
      <c r="A37" s="26"/>
      <c r="B37" s="26"/>
      <c r="C37" s="26"/>
      <c r="D37" s="26"/>
      <c r="E37" s="26"/>
    </row>
  </sheetData>
  <sheetProtection formatCells="0" selectLockedCells="1"/>
  <mergeCells count="7">
    <mergeCell ref="A5:C5"/>
    <mergeCell ref="G5:I5"/>
    <mergeCell ref="A1:K1"/>
    <mergeCell ref="A3:E3"/>
    <mergeCell ref="A4:C4"/>
    <mergeCell ref="G3:K3"/>
    <mergeCell ref="G4:I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"/>
  <sheetViews>
    <sheetView zoomScaleNormal="100" zoomScaleSheetLayoutView="100" workbookViewId="0">
      <selection sqref="A1:E1"/>
    </sheetView>
  </sheetViews>
  <sheetFormatPr defaultColWidth="9" defaultRowHeight="12.2" x14ac:dyDescent="0.2"/>
  <cols>
    <col min="1" max="1" width="13.3984375" style="15" customWidth="1"/>
    <col min="2" max="3" width="12.19921875" style="15" customWidth="1"/>
    <col min="4" max="4" width="19.69921875" style="15" customWidth="1"/>
    <col min="5" max="5" width="29.19921875" style="15" customWidth="1"/>
    <col min="6" max="16384" width="9" style="15"/>
  </cols>
  <sheetData>
    <row r="1" spans="1:5" ht="18.850000000000001" x14ac:dyDescent="0.2">
      <c r="A1" s="263" t="s">
        <v>191</v>
      </c>
      <c r="B1" s="263"/>
      <c r="C1" s="263"/>
      <c r="D1" s="263"/>
      <c r="E1" s="263"/>
    </row>
    <row r="2" spans="1:5" ht="18.7" customHeight="1" x14ac:dyDescent="0.2">
      <c r="E2" s="41"/>
    </row>
    <row r="3" spans="1:5" s="28" customFormat="1" ht="33.799999999999997" customHeight="1" x14ac:dyDescent="0.2">
      <c r="A3" s="168" t="s">
        <v>135</v>
      </c>
      <c r="B3" s="89" t="s">
        <v>136</v>
      </c>
      <c r="C3" s="90" t="s">
        <v>137</v>
      </c>
      <c r="D3" s="90" t="s">
        <v>173</v>
      </c>
      <c r="E3" s="91" t="s">
        <v>142</v>
      </c>
    </row>
    <row r="4" spans="1:5" ht="28.8" customHeight="1" x14ac:dyDescent="0.2">
      <c r="A4" s="31" t="s">
        <v>221</v>
      </c>
      <c r="B4" s="32">
        <v>12</v>
      </c>
      <c r="C4" s="33">
        <v>54</v>
      </c>
      <c r="D4" s="34">
        <v>20732</v>
      </c>
      <c r="E4" s="35">
        <v>19281589500</v>
      </c>
    </row>
    <row r="5" spans="1:5" ht="28.8" customHeight="1" x14ac:dyDescent="0.2">
      <c r="A5" s="21" t="s">
        <v>205</v>
      </c>
      <c r="B5" s="32">
        <v>13</v>
      </c>
      <c r="C5" s="33">
        <v>61</v>
      </c>
      <c r="D5" s="34">
        <v>35247</v>
      </c>
      <c r="E5" s="35">
        <v>23172199800</v>
      </c>
    </row>
    <row r="6" spans="1:5" ht="28.8" customHeight="1" x14ac:dyDescent="0.2">
      <c r="A6" s="21" t="s">
        <v>206</v>
      </c>
      <c r="B6" s="32">
        <v>13</v>
      </c>
      <c r="C6" s="33">
        <v>64</v>
      </c>
      <c r="D6" s="34">
        <v>31093</v>
      </c>
      <c r="E6" s="35">
        <v>25933639800</v>
      </c>
    </row>
    <row r="7" spans="1:5" ht="28.8" customHeight="1" x14ac:dyDescent="0.2">
      <c r="A7" s="53" t="s">
        <v>207</v>
      </c>
      <c r="B7" s="144">
        <v>13</v>
      </c>
      <c r="C7" s="145">
        <v>64</v>
      </c>
      <c r="D7" s="146">
        <v>32051</v>
      </c>
      <c r="E7" s="147">
        <v>25805259800</v>
      </c>
    </row>
    <row r="8" spans="1:5" ht="28.8" customHeight="1" x14ac:dyDescent="0.2">
      <c r="A8" s="88" t="s">
        <v>215</v>
      </c>
      <c r="B8" s="193">
        <v>13</v>
      </c>
      <c r="C8" s="194">
        <v>64</v>
      </c>
      <c r="D8" s="195">
        <v>43681</v>
      </c>
      <c r="E8" s="196">
        <v>35451166500</v>
      </c>
    </row>
    <row r="9" spans="1:5" ht="18" customHeight="1" x14ac:dyDescent="0.2">
      <c r="A9" s="15" t="s">
        <v>146</v>
      </c>
    </row>
    <row r="30" spans="17:19" x14ac:dyDescent="0.2">
      <c r="Q30" s="81"/>
      <c r="R30" s="81"/>
      <c r="S30" s="81"/>
    </row>
  </sheetData>
  <sheetProtection formatCells="0" selectLockedCells="1"/>
  <protectedRanges>
    <protectedRange sqref="B7:E8" name="範囲1_1"/>
  </protectedRanges>
  <mergeCells count="1">
    <mergeCell ref="A1:E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0"/>
  <sheetViews>
    <sheetView zoomScaleNormal="100" zoomScaleSheetLayoutView="85" workbookViewId="0">
      <selection sqref="A1:L1"/>
    </sheetView>
  </sheetViews>
  <sheetFormatPr defaultColWidth="9" defaultRowHeight="12.2" x14ac:dyDescent="0.2"/>
  <cols>
    <col min="1" max="3" width="0.69921875" style="71" customWidth="1"/>
    <col min="4" max="4" width="12.8984375" style="71" customWidth="1"/>
    <col min="5" max="5" width="0.3984375" style="71" customWidth="1"/>
    <col min="6" max="8" width="11.19921875" style="71" customWidth="1"/>
    <col min="9" max="11" width="10.19921875" style="71" customWidth="1"/>
    <col min="12" max="12" width="8.3984375" style="71" customWidth="1"/>
    <col min="13" max="16384" width="9" style="71"/>
  </cols>
  <sheetData>
    <row r="1" spans="1:12" ht="18.850000000000001" x14ac:dyDescent="0.2">
      <c r="A1" s="279" t="s">
        <v>151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8.7" customHeight="1" x14ac:dyDescent="0.2">
      <c r="L2" s="72" t="s">
        <v>40</v>
      </c>
    </row>
    <row r="3" spans="1:12" s="73" customFormat="1" ht="21.75" customHeight="1" x14ac:dyDescent="0.2">
      <c r="A3" s="281" t="s">
        <v>104</v>
      </c>
      <c r="B3" s="282"/>
      <c r="C3" s="282"/>
      <c r="D3" s="282"/>
      <c r="E3" s="283"/>
      <c r="F3" s="170" t="s">
        <v>117</v>
      </c>
      <c r="G3" s="170" t="s">
        <v>118</v>
      </c>
      <c r="H3" s="170" t="s">
        <v>181</v>
      </c>
      <c r="I3" s="171" t="s">
        <v>102</v>
      </c>
      <c r="J3" s="170" t="s">
        <v>148</v>
      </c>
      <c r="K3" s="169" t="s">
        <v>103</v>
      </c>
      <c r="L3" s="171" t="s">
        <v>182</v>
      </c>
    </row>
    <row r="4" spans="1:12" s="73" customFormat="1" ht="20.350000000000001" customHeight="1" x14ac:dyDescent="0.2">
      <c r="B4" s="284" t="s">
        <v>222</v>
      </c>
      <c r="C4" s="284"/>
      <c r="D4" s="284"/>
      <c r="E4" s="74"/>
      <c r="F4" s="8">
        <v>65800000</v>
      </c>
      <c r="G4" s="9">
        <v>67935264</v>
      </c>
      <c r="H4" s="9">
        <v>65636420</v>
      </c>
      <c r="I4" s="9">
        <v>186239</v>
      </c>
      <c r="J4" s="9">
        <v>20649</v>
      </c>
      <c r="K4" s="9">
        <v>2133254</v>
      </c>
      <c r="L4" s="10">
        <v>96.616125610404637</v>
      </c>
    </row>
    <row r="5" spans="1:12" s="73" customFormat="1" ht="20.350000000000001" customHeight="1" x14ac:dyDescent="0.2">
      <c r="B5" s="284" t="s">
        <v>205</v>
      </c>
      <c r="C5" s="284"/>
      <c r="D5" s="284"/>
      <c r="E5" s="74"/>
      <c r="F5" s="8">
        <v>63100000</v>
      </c>
      <c r="G5" s="9">
        <v>65756972</v>
      </c>
      <c r="H5" s="9">
        <v>64061053</v>
      </c>
      <c r="I5" s="9">
        <v>124854</v>
      </c>
      <c r="J5" s="9">
        <v>18348</v>
      </c>
      <c r="K5" s="9">
        <v>1589414</v>
      </c>
      <c r="L5" s="10">
        <v>97.420928992898268</v>
      </c>
    </row>
    <row r="6" spans="1:12" s="73" customFormat="1" ht="20.350000000000001" customHeight="1" x14ac:dyDescent="0.2">
      <c r="B6" s="284" t="s">
        <v>206</v>
      </c>
      <c r="C6" s="284"/>
      <c r="D6" s="284"/>
      <c r="F6" s="8">
        <v>65200000</v>
      </c>
      <c r="G6" s="9">
        <v>66867426</v>
      </c>
      <c r="H6" s="9">
        <v>65321527</v>
      </c>
      <c r="I6" s="9">
        <v>90447</v>
      </c>
      <c r="J6" s="9">
        <v>20451</v>
      </c>
      <c r="K6" s="9">
        <v>1475903</v>
      </c>
      <c r="L6" s="10">
        <v>97.688113491911594</v>
      </c>
    </row>
    <row r="7" spans="1:12" s="73" customFormat="1" ht="20.350000000000001" customHeight="1" x14ac:dyDescent="0.2">
      <c r="B7" s="284" t="s">
        <v>214</v>
      </c>
      <c r="C7" s="284"/>
      <c r="D7" s="284"/>
      <c r="F7" s="121">
        <v>66000000</v>
      </c>
      <c r="G7" s="122">
        <v>67566965</v>
      </c>
      <c r="H7" s="122">
        <v>66142894</v>
      </c>
      <c r="I7" s="122">
        <v>112287</v>
      </c>
      <c r="J7" s="122">
        <v>21419</v>
      </c>
      <c r="K7" s="122">
        <v>1333203</v>
      </c>
      <c r="L7" s="123">
        <v>97.892356124031906</v>
      </c>
    </row>
    <row r="8" spans="1:12" s="73" customFormat="1" ht="20.350000000000001" customHeight="1" x14ac:dyDescent="0.2">
      <c r="B8" s="278" t="s">
        <v>215</v>
      </c>
      <c r="C8" s="278"/>
      <c r="D8" s="278"/>
      <c r="E8" s="84"/>
      <c r="F8" s="197">
        <v>65100000</v>
      </c>
      <c r="G8" s="198">
        <v>66231102</v>
      </c>
      <c r="H8" s="198">
        <v>64883224</v>
      </c>
      <c r="I8" s="198">
        <v>102060</v>
      </c>
      <c r="J8" s="198">
        <v>18714</v>
      </c>
      <c r="K8" s="198">
        <v>1264532</v>
      </c>
      <c r="L8" s="199">
        <f>H8/G8*100</f>
        <v>97.964886647967901</v>
      </c>
    </row>
    <row r="9" spans="1:12" s="73" customFormat="1" ht="20.350000000000001" customHeight="1" x14ac:dyDescent="0.2">
      <c r="D9" s="75" t="s">
        <v>105</v>
      </c>
      <c r="E9" s="74"/>
      <c r="F9" s="121">
        <v>64739999</v>
      </c>
      <c r="G9" s="122">
        <v>64905214</v>
      </c>
      <c r="H9" s="122">
        <v>64538252</v>
      </c>
      <c r="I9" s="122">
        <v>150</v>
      </c>
      <c r="J9" s="122">
        <v>17776</v>
      </c>
      <c r="K9" s="122">
        <v>384587</v>
      </c>
      <c r="L9" s="123">
        <f t="shared" ref="L9:L39" si="0">H9/G9*100</f>
        <v>99.434618611688123</v>
      </c>
    </row>
    <row r="10" spans="1:12" s="73" customFormat="1" ht="20.350000000000001" customHeight="1" x14ac:dyDescent="0.2">
      <c r="D10" s="75" t="s">
        <v>106</v>
      </c>
      <c r="E10" s="74"/>
      <c r="F10" s="121">
        <v>360001</v>
      </c>
      <c r="G10" s="122">
        <v>1325888</v>
      </c>
      <c r="H10" s="122">
        <v>344972</v>
      </c>
      <c r="I10" s="122">
        <v>101910</v>
      </c>
      <c r="J10" s="122">
        <v>938</v>
      </c>
      <c r="K10" s="122">
        <v>879945</v>
      </c>
      <c r="L10" s="123">
        <f t="shared" si="0"/>
        <v>26.018185548100593</v>
      </c>
    </row>
    <row r="11" spans="1:12" s="73" customFormat="1" ht="20.350000000000001" customHeight="1" x14ac:dyDescent="0.2">
      <c r="D11" s="76"/>
      <c r="E11" s="74"/>
      <c r="F11" s="8"/>
      <c r="G11" s="9"/>
      <c r="H11" s="9"/>
      <c r="I11" s="9"/>
      <c r="J11" s="9"/>
      <c r="K11" s="9"/>
      <c r="L11" s="10"/>
    </row>
    <row r="12" spans="1:12" s="73" customFormat="1" ht="19.8" customHeight="1" x14ac:dyDescent="0.2">
      <c r="B12" s="274" t="s">
        <v>107</v>
      </c>
      <c r="C12" s="274"/>
      <c r="D12" s="274"/>
      <c r="E12" s="105"/>
      <c r="F12" s="197">
        <v>25717200</v>
      </c>
      <c r="G12" s="198">
        <v>26359220</v>
      </c>
      <c r="H12" s="198">
        <v>25572051</v>
      </c>
      <c r="I12" s="198">
        <v>68464</v>
      </c>
      <c r="J12" s="198">
        <v>13901</v>
      </c>
      <c r="K12" s="198">
        <v>732606</v>
      </c>
      <c r="L12" s="199">
        <f t="shared" si="0"/>
        <v>97.013686292689997</v>
      </c>
    </row>
    <row r="13" spans="1:12" s="73" customFormat="1" ht="19.8" customHeight="1" x14ac:dyDescent="0.2">
      <c r="C13" s="273" t="s">
        <v>108</v>
      </c>
      <c r="D13" s="273"/>
      <c r="E13" s="74"/>
      <c r="F13" s="121">
        <v>22072000</v>
      </c>
      <c r="G13" s="122">
        <v>22854923</v>
      </c>
      <c r="H13" s="122">
        <v>22085038</v>
      </c>
      <c r="I13" s="122">
        <v>67316</v>
      </c>
      <c r="J13" s="122">
        <v>10605</v>
      </c>
      <c r="K13" s="122">
        <v>713174</v>
      </c>
      <c r="L13" s="123">
        <f t="shared" si="0"/>
        <v>96.631425973301248</v>
      </c>
    </row>
    <row r="14" spans="1:12" s="73" customFormat="1" ht="19.8" customHeight="1" x14ac:dyDescent="0.2">
      <c r="D14" s="75" t="s">
        <v>105</v>
      </c>
      <c r="E14" s="74"/>
      <c r="F14" s="121">
        <v>21867000</v>
      </c>
      <c r="G14" s="122">
        <v>22090662</v>
      </c>
      <c r="H14" s="122">
        <v>21878665</v>
      </c>
      <c r="I14" s="122">
        <v>136</v>
      </c>
      <c r="J14" s="122">
        <v>10344</v>
      </c>
      <c r="K14" s="122">
        <v>222206</v>
      </c>
      <c r="L14" s="123">
        <f t="shared" si="0"/>
        <v>99.04033206429034</v>
      </c>
    </row>
    <row r="15" spans="1:12" s="73" customFormat="1" ht="19.8" customHeight="1" x14ac:dyDescent="0.2">
      <c r="D15" s="75" t="s">
        <v>106</v>
      </c>
      <c r="E15" s="74"/>
      <c r="F15" s="121">
        <v>205000</v>
      </c>
      <c r="G15" s="122">
        <v>764261</v>
      </c>
      <c r="H15" s="122">
        <v>206373</v>
      </c>
      <c r="I15" s="122">
        <v>67180</v>
      </c>
      <c r="J15" s="122">
        <v>261</v>
      </c>
      <c r="K15" s="122">
        <v>490968</v>
      </c>
      <c r="L15" s="123">
        <f t="shared" si="0"/>
        <v>27.002947945793387</v>
      </c>
    </row>
    <row r="16" spans="1:12" s="73" customFormat="1" ht="19.8" customHeight="1" x14ac:dyDescent="0.2">
      <c r="C16" s="273" t="s">
        <v>109</v>
      </c>
      <c r="D16" s="273"/>
      <c r="E16" s="74"/>
      <c r="F16" s="121">
        <v>3645200</v>
      </c>
      <c r="G16" s="122">
        <v>3504297</v>
      </c>
      <c r="H16" s="122">
        <v>3487013</v>
      </c>
      <c r="I16" s="122">
        <v>1148</v>
      </c>
      <c r="J16" s="122">
        <v>3296</v>
      </c>
      <c r="K16" s="122">
        <v>19432</v>
      </c>
      <c r="L16" s="123">
        <f t="shared" si="0"/>
        <v>99.506776965536886</v>
      </c>
    </row>
    <row r="17" spans="2:12" s="73" customFormat="1" ht="19.8" customHeight="1" x14ac:dyDescent="0.2">
      <c r="D17" s="75" t="s">
        <v>105</v>
      </c>
      <c r="E17" s="74"/>
      <c r="F17" s="121">
        <v>3641200</v>
      </c>
      <c r="G17" s="122">
        <v>3489791</v>
      </c>
      <c r="H17" s="122">
        <v>3483537</v>
      </c>
      <c r="I17" s="122">
        <v>0</v>
      </c>
      <c r="J17" s="122">
        <v>3285</v>
      </c>
      <c r="K17" s="122">
        <v>9538</v>
      </c>
      <c r="L17" s="123">
        <f t="shared" si="0"/>
        <v>99.820791560296868</v>
      </c>
    </row>
    <row r="18" spans="2:12" s="73" customFormat="1" ht="19.8" customHeight="1" x14ac:dyDescent="0.2">
      <c r="D18" s="75" t="s">
        <v>106</v>
      </c>
      <c r="E18" s="74"/>
      <c r="F18" s="121">
        <v>4000</v>
      </c>
      <c r="G18" s="122">
        <v>14506</v>
      </c>
      <c r="H18" s="122">
        <v>3476</v>
      </c>
      <c r="I18" s="122">
        <v>1148</v>
      </c>
      <c r="J18" s="122">
        <v>11</v>
      </c>
      <c r="K18" s="122">
        <v>9894</v>
      </c>
      <c r="L18" s="123">
        <f t="shared" si="0"/>
        <v>23.962498276575211</v>
      </c>
    </row>
    <row r="19" spans="2:12" s="73" customFormat="1" ht="19.8" customHeight="1" x14ac:dyDescent="0.2">
      <c r="B19" s="274" t="s">
        <v>110</v>
      </c>
      <c r="C19" s="274"/>
      <c r="D19" s="274"/>
      <c r="E19" s="105"/>
      <c r="F19" s="197">
        <v>28827200</v>
      </c>
      <c r="G19" s="198">
        <v>29189924</v>
      </c>
      <c r="H19" s="198">
        <v>28746318</v>
      </c>
      <c r="I19" s="198">
        <v>26232</v>
      </c>
      <c r="J19" s="198">
        <v>3874</v>
      </c>
      <c r="K19" s="198">
        <v>421248</v>
      </c>
      <c r="L19" s="199">
        <f t="shared" si="0"/>
        <v>98.480276961324051</v>
      </c>
    </row>
    <row r="20" spans="2:12" s="73" customFormat="1" ht="19.8" customHeight="1" x14ac:dyDescent="0.2">
      <c r="C20" s="273" t="s">
        <v>110</v>
      </c>
      <c r="D20" s="273"/>
      <c r="E20" s="74"/>
      <c r="F20" s="121">
        <v>28651300</v>
      </c>
      <c r="G20" s="122">
        <v>29013999</v>
      </c>
      <c r="H20" s="122">
        <v>28570393</v>
      </c>
      <c r="I20" s="122">
        <v>26232</v>
      </c>
      <c r="J20" s="122">
        <v>3874</v>
      </c>
      <c r="K20" s="122">
        <v>421248</v>
      </c>
      <c r="L20" s="123">
        <f t="shared" si="0"/>
        <v>98.471062193115813</v>
      </c>
    </row>
    <row r="21" spans="2:12" s="73" customFormat="1" ht="19.8" customHeight="1" x14ac:dyDescent="0.2">
      <c r="D21" s="75" t="s">
        <v>105</v>
      </c>
      <c r="E21" s="74"/>
      <c r="F21" s="121">
        <v>28529300</v>
      </c>
      <c r="G21" s="122">
        <v>28576888</v>
      </c>
      <c r="H21" s="122">
        <v>28462307</v>
      </c>
      <c r="I21" s="122">
        <v>9</v>
      </c>
      <c r="J21" s="122">
        <v>3314</v>
      </c>
      <c r="K21" s="122">
        <v>117885</v>
      </c>
      <c r="L21" s="123">
        <f t="shared" si="0"/>
        <v>99.599043114841606</v>
      </c>
    </row>
    <row r="22" spans="2:12" s="73" customFormat="1" ht="19.8" customHeight="1" x14ac:dyDescent="0.2">
      <c r="D22" s="75" t="s">
        <v>106</v>
      </c>
      <c r="E22" s="74"/>
      <c r="F22" s="121">
        <v>122000</v>
      </c>
      <c r="G22" s="122">
        <v>437111</v>
      </c>
      <c r="H22" s="122">
        <v>108086</v>
      </c>
      <c r="I22" s="122">
        <v>26223</v>
      </c>
      <c r="J22" s="122">
        <v>560</v>
      </c>
      <c r="K22" s="122">
        <v>303363</v>
      </c>
      <c r="L22" s="123">
        <f t="shared" si="0"/>
        <v>24.72735758194143</v>
      </c>
    </row>
    <row r="23" spans="2:12" s="73" customFormat="1" ht="31.85" customHeight="1" x14ac:dyDescent="0.2">
      <c r="C23" s="276" t="s">
        <v>176</v>
      </c>
      <c r="D23" s="276"/>
      <c r="E23" s="74"/>
      <c r="F23" s="121">
        <v>175900</v>
      </c>
      <c r="G23" s="122">
        <v>175925</v>
      </c>
      <c r="H23" s="122">
        <v>175925</v>
      </c>
      <c r="I23" s="122">
        <v>0</v>
      </c>
      <c r="J23" s="122">
        <v>0</v>
      </c>
      <c r="K23" s="122">
        <v>0</v>
      </c>
      <c r="L23" s="123">
        <f t="shared" si="0"/>
        <v>100</v>
      </c>
    </row>
    <row r="24" spans="2:12" s="73" customFormat="1" ht="19.8" customHeight="1" x14ac:dyDescent="0.2">
      <c r="B24" s="274" t="s">
        <v>111</v>
      </c>
      <c r="C24" s="274"/>
      <c r="D24" s="274"/>
      <c r="E24" s="105"/>
      <c r="F24" s="197">
        <v>1188700</v>
      </c>
      <c r="G24" s="198">
        <v>1256173</v>
      </c>
      <c r="H24" s="198">
        <v>1211845</v>
      </c>
      <c r="I24" s="198">
        <v>3664</v>
      </c>
      <c r="J24" s="198">
        <v>393</v>
      </c>
      <c r="K24" s="198">
        <v>41056</v>
      </c>
      <c r="L24" s="199">
        <f t="shared" si="0"/>
        <v>96.471186691642004</v>
      </c>
    </row>
    <row r="25" spans="2:12" s="73" customFormat="1" ht="19.8" customHeight="1" x14ac:dyDescent="0.2">
      <c r="B25" s="111"/>
      <c r="C25" s="277" t="s">
        <v>174</v>
      </c>
      <c r="D25" s="277"/>
      <c r="E25" s="77"/>
      <c r="F25" s="121">
        <v>60000</v>
      </c>
      <c r="G25" s="122">
        <v>89388</v>
      </c>
      <c r="H25" s="122">
        <v>89388</v>
      </c>
      <c r="I25" s="122">
        <v>0</v>
      </c>
      <c r="J25" s="122">
        <v>0</v>
      </c>
      <c r="K25" s="122">
        <v>0</v>
      </c>
      <c r="L25" s="123">
        <f t="shared" si="0"/>
        <v>100</v>
      </c>
    </row>
    <row r="26" spans="2:12" s="73" customFormat="1" ht="19.8" customHeight="1" x14ac:dyDescent="0.2">
      <c r="B26" s="111"/>
      <c r="C26" s="277" t="s">
        <v>178</v>
      </c>
      <c r="D26" s="277"/>
      <c r="E26" s="77"/>
      <c r="F26" s="121">
        <v>1128700</v>
      </c>
      <c r="G26" s="122">
        <v>1166785</v>
      </c>
      <c r="H26" s="122">
        <v>1122457</v>
      </c>
      <c r="I26" s="122">
        <v>3664</v>
      </c>
      <c r="J26" s="122">
        <v>393</v>
      </c>
      <c r="K26" s="122">
        <v>41056</v>
      </c>
      <c r="L26" s="123">
        <f t="shared" si="0"/>
        <v>96.200842485976423</v>
      </c>
    </row>
    <row r="27" spans="2:12" s="73" customFormat="1" ht="19.8" customHeight="1" x14ac:dyDescent="0.2">
      <c r="D27" s="131" t="s">
        <v>105</v>
      </c>
      <c r="E27" s="77"/>
      <c r="F27" s="121">
        <v>1119700</v>
      </c>
      <c r="G27" s="122">
        <v>1126182</v>
      </c>
      <c r="H27" s="122">
        <v>1112388</v>
      </c>
      <c r="I27" s="122">
        <v>4</v>
      </c>
      <c r="J27" s="122">
        <v>366</v>
      </c>
      <c r="K27" s="122">
        <v>14156</v>
      </c>
      <c r="L27" s="123">
        <f t="shared" si="0"/>
        <v>98.775153571980368</v>
      </c>
    </row>
    <row r="28" spans="2:12" s="73" customFormat="1" ht="19.8" customHeight="1" x14ac:dyDescent="0.2">
      <c r="D28" s="131" t="s">
        <v>106</v>
      </c>
      <c r="E28" s="77"/>
      <c r="F28" s="121">
        <v>9000</v>
      </c>
      <c r="G28" s="122">
        <v>40603</v>
      </c>
      <c r="H28" s="122">
        <v>10069</v>
      </c>
      <c r="I28" s="122">
        <v>3660</v>
      </c>
      <c r="J28" s="122">
        <v>27</v>
      </c>
      <c r="K28" s="122">
        <v>26900</v>
      </c>
      <c r="L28" s="123">
        <f t="shared" si="0"/>
        <v>24.798660197522352</v>
      </c>
    </row>
    <row r="29" spans="2:12" s="73" customFormat="1" ht="19.8" customHeight="1" x14ac:dyDescent="0.2">
      <c r="B29" s="274" t="s">
        <v>112</v>
      </c>
      <c r="C29" s="274"/>
      <c r="D29" s="274"/>
      <c r="E29" s="84"/>
      <c r="F29" s="197">
        <v>2514101</v>
      </c>
      <c r="G29" s="198">
        <v>2502512</v>
      </c>
      <c r="H29" s="198">
        <v>2502512</v>
      </c>
      <c r="I29" s="198">
        <v>0</v>
      </c>
      <c r="J29" s="198">
        <v>0</v>
      </c>
      <c r="K29" s="198">
        <v>0</v>
      </c>
      <c r="L29" s="199">
        <f t="shared" si="0"/>
        <v>100</v>
      </c>
    </row>
    <row r="30" spans="2:12" s="73" customFormat="1" ht="19.8" customHeight="1" x14ac:dyDescent="0.2">
      <c r="D30" s="75" t="s">
        <v>105</v>
      </c>
      <c r="F30" s="121">
        <v>2514100</v>
      </c>
      <c r="G30" s="122">
        <v>2502512</v>
      </c>
      <c r="H30" s="122">
        <v>2502512</v>
      </c>
      <c r="I30" s="122">
        <v>0</v>
      </c>
      <c r="J30" s="122">
        <v>0</v>
      </c>
      <c r="K30" s="122">
        <v>0</v>
      </c>
      <c r="L30" s="123">
        <f t="shared" si="0"/>
        <v>100</v>
      </c>
    </row>
    <row r="31" spans="2:12" s="73" customFormat="1" ht="19.8" customHeight="1" x14ac:dyDescent="0.2">
      <c r="D31" s="75" t="s">
        <v>106</v>
      </c>
      <c r="F31" s="121">
        <v>1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</row>
    <row r="32" spans="2:12" s="73" customFormat="1" ht="19.8" customHeight="1" x14ac:dyDescent="0.2">
      <c r="B32" s="274" t="s">
        <v>113</v>
      </c>
      <c r="C32" s="274"/>
      <c r="D32" s="274"/>
      <c r="E32" s="84"/>
      <c r="F32" s="197">
        <v>99</v>
      </c>
      <c r="G32" s="198">
        <v>111</v>
      </c>
      <c r="H32" s="198">
        <v>111</v>
      </c>
      <c r="I32" s="198">
        <v>0</v>
      </c>
      <c r="J32" s="198">
        <v>0</v>
      </c>
      <c r="K32" s="198">
        <v>0</v>
      </c>
      <c r="L32" s="199">
        <f t="shared" si="0"/>
        <v>100</v>
      </c>
    </row>
    <row r="33" spans="1:12" s="73" customFormat="1" ht="19.8" customHeight="1" x14ac:dyDescent="0.2">
      <c r="B33" s="275" t="s">
        <v>177</v>
      </c>
      <c r="C33" s="275"/>
      <c r="D33" s="275"/>
      <c r="E33" s="84"/>
      <c r="F33" s="197">
        <v>6300</v>
      </c>
      <c r="G33" s="198">
        <v>10015</v>
      </c>
      <c r="H33" s="198">
        <v>10015</v>
      </c>
      <c r="I33" s="198">
        <v>0</v>
      </c>
      <c r="J33" s="198">
        <v>0</v>
      </c>
      <c r="K33" s="198">
        <v>0</v>
      </c>
      <c r="L33" s="200">
        <f t="shared" si="0"/>
        <v>100</v>
      </c>
    </row>
    <row r="34" spans="1:12" ht="19.8" customHeight="1" x14ac:dyDescent="0.2">
      <c r="B34" s="274" t="s">
        <v>114</v>
      </c>
      <c r="C34" s="274"/>
      <c r="D34" s="274"/>
      <c r="E34" s="106"/>
      <c r="F34" s="197">
        <v>2809600</v>
      </c>
      <c r="G34" s="198">
        <v>2819437</v>
      </c>
      <c r="H34" s="198">
        <v>2811047</v>
      </c>
      <c r="I34" s="198">
        <v>0</v>
      </c>
      <c r="J34" s="198">
        <v>0</v>
      </c>
      <c r="K34" s="198">
        <v>8390</v>
      </c>
      <c r="L34" s="199">
        <f t="shared" si="0"/>
        <v>99.702422859599267</v>
      </c>
    </row>
    <row r="35" spans="1:12" ht="19.8" customHeight="1" x14ac:dyDescent="0.2">
      <c r="B35" s="73"/>
      <c r="C35" s="73"/>
      <c r="D35" s="75" t="s">
        <v>105</v>
      </c>
      <c r="F35" s="121">
        <v>2806600</v>
      </c>
      <c r="G35" s="122">
        <v>2811676</v>
      </c>
      <c r="H35" s="122">
        <v>2809322</v>
      </c>
      <c r="I35" s="122">
        <v>0</v>
      </c>
      <c r="J35" s="122">
        <v>0</v>
      </c>
      <c r="K35" s="122">
        <v>2354</v>
      </c>
      <c r="L35" s="123">
        <f t="shared" si="0"/>
        <v>99.916277693446901</v>
      </c>
    </row>
    <row r="36" spans="1:12" ht="19.8" customHeight="1" x14ac:dyDescent="0.2">
      <c r="B36" s="73"/>
      <c r="C36" s="73"/>
      <c r="D36" s="75" t="s">
        <v>106</v>
      </c>
      <c r="F36" s="121">
        <v>3000</v>
      </c>
      <c r="G36" s="122">
        <v>7761</v>
      </c>
      <c r="H36" s="122">
        <v>1725</v>
      </c>
      <c r="I36" s="122">
        <v>0</v>
      </c>
      <c r="J36" s="122">
        <v>0</v>
      </c>
      <c r="K36" s="122">
        <v>6036</v>
      </c>
      <c r="L36" s="123">
        <f t="shared" si="0"/>
        <v>22.226517201391573</v>
      </c>
    </row>
    <row r="37" spans="1:12" ht="19.8" customHeight="1" x14ac:dyDescent="0.2">
      <c r="B37" s="274" t="s">
        <v>115</v>
      </c>
      <c r="C37" s="274"/>
      <c r="D37" s="274"/>
      <c r="E37" s="106"/>
      <c r="F37" s="197">
        <v>4036800</v>
      </c>
      <c r="G37" s="198">
        <v>4093710</v>
      </c>
      <c r="H37" s="198">
        <v>4029325</v>
      </c>
      <c r="I37" s="198">
        <v>3700</v>
      </c>
      <c r="J37" s="198">
        <v>546</v>
      </c>
      <c r="K37" s="198">
        <v>61232</v>
      </c>
      <c r="L37" s="199">
        <f t="shared" si="0"/>
        <v>98.427221273612446</v>
      </c>
    </row>
    <row r="38" spans="1:12" ht="19.8" customHeight="1" x14ac:dyDescent="0.2">
      <c r="B38" s="73"/>
      <c r="C38" s="73"/>
      <c r="D38" s="75" t="s">
        <v>105</v>
      </c>
      <c r="F38" s="121">
        <v>4019800</v>
      </c>
      <c r="G38" s="122">
        <v>4032064</v>
      </c>
      <c r="H38" s="122">
        <v>4014082</v>
      </c>
      <c r="I38" s="122">
        <v>1</v>
      </c>
      <c r="J38" s="122">
        <v>467</v>
      </c>
      <c r="K38" s="122">
        <v>18448</v>
      </c>
      <c r="L38" s="123">
        <f t="shared" si="0"/>
        <v>99.554024936112128</v>
      </c>
    </row>
    <row r="39" spans="1:12" ht="19.8" customHeight="1" x14ac:dyDescent="0.2">
      <c r="A39" s="78"/>
      <c r="B39" s="79"/>
      <c r="C39" s="79"/>
      <c r="D39" s="80" t="s">
        <v>106</v>
      </c>
      <c r="E39" s="78"/>
      <c r="F39" s="201">
        <v>17000</v>
      </c>
      <c r="G39" s="202">
        <v>61646</v>
      </c>
      <c r="H39" s="202">
        <v>15243</v>
      </c>
      <c r="I39" s="202">
        <v>3699</v>
      </c>
      <c r="J39" s="202">
        <v>79</v>
      </c>
      <c r="K39" s="202">
        <v>42784</v>
      </c>
      <c r="L39" s="203">
        <f t="shared" si="0"/>
        <v>24.726665152645751</v>
      </c>
    </row>
    <row r="40" spans="1:12" ht="18" customHeight="1" x14ac:dyDescent="0.2">
      <c r="A40" s="71" t="s">
        <v>116</v>
      </c>
    </row>
  </sheetData>
  <sheetProtection formatCells="0" selectLockedCells="1"/>
  <mergeCells count="21">
    <mergeCell ref="B8:D8"/>
    <mergeCell ref="B12:D12"/>
    <mergeCell ref="A1:L1"/>
    <mergeCell ref="A3:E3"/>
    <mergeCell ref="B4:D4"/>
    <mergeCell ref="B5:D5"/>
    <mergeCell ref="B6:D6"/>
    <mergeCell ref="B7:D7"/>
    <mergeCell ref="C13:D13"/>
    <mergeCell ref="C16:D16"/>
    <mergeCell ref="B34:D34"/>
    <mergeCell ref="B37:D37"/>
    <mergeCell ref="B24:D24"/>
    <mergeCell ref="B29:D29"/>
    <mergeCell ref="B32:D32"/>
    <mergeCell ref="B33:D33"/>
    <mergeCell ref="B19:D19"/>
    <mergeCell ref="C20:D20"/>
    <mergeCell ref="C23:D23"/>
    <mergeCell ref="C25:D25"/>
    <mergeCell ref="C26:D26"/>
  </mergeCells>
  <phoneticPr fontId="2"/>
  <pageMargins left="0.78700000000000003" right="0.78700000000000003" top="0.98399999999999999" bottom="0.98399999999999999" header="0.51200000000000001" footer="0.51200000000000001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0"/>
  <sheetViews>
    <sheetView zoomScaleNormal="100" zoomScaleSheetLayoutView="100" workbookViewId="0">
      <selection sqref="A1:I1"/>
    </sheetView>
  </sheetViews>
  <sheetFormatPr defaultColWidth="9" defaultRowHeight="12.2" x14ac:dyDescent="0.2"/>
  <cols>
    <col min="1" max="1" width="1" style="4" customWidth="1"/>
    <col min="2" max="2" width="1.69921875" style="4" customWidth="1"/>
    <col min="3" max="3" width="11.3984375" style="4" customWidth="1"/>
    <col min="4" max="4" width="1" style="4" customWidth="1"/>
    <col min="5" max="10" width="14.3984375" style="4" customWidth="1"/>
    <col min="11" max="16384" width="9" style="4"/>
  </cols>
  <sheetData>
    <row r="1" spans="1:10" ht="18.850000000000001" x14ac:dyDescent="0.2">
      <c r="A1" s="285" t="s">
        <v>192</v>
      </c>
      <c r="B1" s="285"/>
      <c r="C1" s="285"/>
      <c r="D1" s="285"/>
      <c r="E1" s="285"/>
      <c r="F1" s="285"/>
      <c r="G1" s="285"/>
      <c r="H1" s="285"/>
      <c r="I1" s="285"/>
    </row>
    <row r="2" spans="1:10" ht="18.7" customHeight="1" x14ac:dyDescent="0.2">
      <c r="I2" s="92" t="s">
        <v>193</v>
      </c>
      <c r="J2" s="92"/>
    </row>
    <row r="3" spans="1:10" s="93" customFormat="1" ht="17.45" customHeight="1" x14ac:dyDescent="0.2">
      <c r="A3" s="286" t="s">
        <v>104</v>
      </c>
      <c r="B3" s="287"/>
      <c r="C3" s="287"/>
      <c r="D3" s="288"/>
      <c r="E3" s="172" t="s">
        <v>241</v>
      </c>
      <c r="F3" s="36" t="s">
        <v>206</v>
      </c>
      <c r="G3" s="36" t="s">
        <v>214</v>
      </c>
      <c r="H3" s="148" t="s">
        <v>215</v>
      </c>
      <c r="I3" s="107" t="s">
        <v>223</v>
      </c>
    </row>
    <row r="4" spans="1:10" ht="17.45" customHeight="1" x14ac:dyDescent="0.2">
      <c r="A4" s="174"/>
      <c r="B4" s="290" t="s">
        <v>119</v>
      </c>
      <c r="C4" s="290"/>
      <c r="D4" s="94"/>
      <c r="E4" s="37">
        <v>8160124.0599999996</v>
      </c>
      <c r="F4" s="37">
        <v>8219179.0600000015</v>
      </c>
      <c r="G4" s="38">
        <v>8226227.7699999996</v>
      </c>
      <c r="H4" s="149">
        <v>8241137</v>
      </c>
      <c r="I4" s="204">
        <v>8248462.96</v>
      </c>
    </row>
    <row r="5" spans="1:10" ht="17.45" customHeight="1" x14ac:dyDescent="0.2">
      <c r="A5" s="174"/>
      <c r="B5" s="174"/>
      <c r="C5" s="174" t="s">
        <v>124</v>
      </c>
      <c r="D5" s="95"/>
      <c r="E5" s="37">
        <v>7404208.0500000026</v>
      </c>
      <c r="F5" s="37">
        <v>7463530.9200000018</v>
      </c>
      <c r="G5" s="38">
        <v>7474123.9199999999</v>
      </c>
      <c r="H5" s="150">
        <v>7489357.0999999996</v>
      </c>
      <c r="I5" s="205">
        <v>7499182.9800000004</v>
      </c>
    </row>
    <row r="6" spans="1:10" ht="17.45" customHeight="1" x14ac:dyDescent="0.2">
      <c r="A6" s="174"/>
      <c r="B6" s="174"/>
      <c r="C6" s="174" t="s">
        <v>125</v>
      </c>
      <c r="D6" s="95"/>
      <c r="E6" s="37">
        <v>755916.01</v>
      </c>
      <c r="F6" s="37">
        <v>755648.14</v>
      </c>
      <c r="G6" s="38">
        <v>752103.85</v>
      </c>
      <c r="H6" s="150">
        <v>751779.9</v>
      </c>
      <c r="I6" s="205">
        <v>749279.98</v>
      </c>
    </row>
    <row r="7" spans="1:10" ht="17.45" customHeight="1" x14ac:dyDescent="0.2">
      <c r="A7" s="174"/>
      <c r="B7" s="290" t="s">
        <v>120</v>
      </c>
      <c r="C7" s="290"/>
      <c r="D7" s="95"/>
      <c r="E7" s="37">
        <v>1252493.52</v>
      </c>
      <c r="F7" s="37">
        <v>1267366.2800000005</v>
      </c>
      <c r="G7" s="38">
        <v>1274040.42</v>
      </c>
      <c r="H7" s="150">
        <v>1264621.6100000001</v>
      </c>
      <c r="I7" s="205">
        <v>1264445.3899999999</v>
      </c>
    </row>
    <row r="8" spans="1:10" ht="17.45" customHeight="1" x14ac:dyDescent="0.2">
      <c r="A8" s="174"/>
      <c r="B8" s="174"/>
      <c r="C8" s="174" t="s">
        <v>124</v>
      </c>
      <c r="D8" s="95"/>
      <c r="E8" s="37">
        <v>1227050.2</v>
      </c>
      <c r="F8" s="37">
        <v>1241922.9600000004</v>
      </c>
      <c r="G8" s="38">
        <v>1248597.1000000001</v>
      </c>
      <c r="H8" s="150">
        <v>1240103.27</v>
      </c>
      <c r="I8" s="205">
        <v>1240349.83</v>
      </c>
    </row>
    <row r="9" spans="1:10" ht="17.45" customHeight="1" x14ac:dyDescent="0.2">
      <c r="A9" s="174"/>
      <c r="B9" s="174"/>
      <c r="C9" s="174" t="s">
        <v>125</v>
      </c>
      <c r="D9" s="95"/>
      <c r="E9" s="37">
        <v>25443.319999999996</v>
      </c>
      <c r="F9" s="37">
        <v>25443.319999999996</v>
      </c>
      <c r="G9" s="38">
        <v>25443.32</v>
      </c>
      <c r="H9" s="150">
        <v>24518.34</v>
      </c>
      <c r="I9" s="205">
        <v>24095.56</v>
      </c>
    </row>
    <row r="10" spans="1:10" ht="17.45" customHeight="1" x14ac:dyDescent="0.2">
      <c r="A10" s="174"/>
      <c r="B10" s="290" t="s">
        <v>138</v>
      </c>
      <c r="C10" s="290"/>
      <c r="D10" s="95"/>
      <c r="E10" s="39">
        <v>3998567</v>
      </c>
      <c r="F10" s="39">
        <v>3856069</v>
      </c>
      <c r="G10" s="14">
        <v>3877069</v>
      </c>
      <c r="H10" s="134">
        <v>3872551</v>
      </c>
      <c r="I10" s="115">
        <v>3840230</v>
      </c>
    </row>
    <row r="11" spans="1:10" ht="17.45" customHeight="1" x14ac:dyDescent="0.2">
      <c r="A11" s="174"/>
      <c r="B11" s="290" t="s">
        <v>121</v>
      </c>
      <c r="C11" s="290"/>
      <c r="D11" s="95"/>
      <c r="E11" s="39">
        <v>14870984</v>
      </c>
      <c r="F11" s="39">
        <v>16601016</v>
      </c>
      <c r="G11" s="14">
        <v>20627387</v>
      </c>
      <c r="H11" s="134">
        <v>23325230</v>
      </c>
      <c r="I11" s="115">
        <v>22757456</v>
      </c>
    </row>
    <row r="12" spans="1:10" ht="17.45" customHeight="1" x14ac:dyDescent="0.2">
      <c r="A12" s="174"/>
      <c r="B12" s="290" t="s">
        <v>122</v>
      </c>
      <c r="C12" s="290"/>
      <c r="D12" s="95"/>
      <c r="E12" s="39">
        <v>2320233</v>
      </c>
      <c r="F12" s="39">
        <v>2320233</v>
      </c>
      <c r="G12" s="14">
        <v>2320233</v>
      </c>
      <c r="H12" s="134">
        <v>2320233</v>
      </c>
      <c r="I12" s="115">
        <v>2320233</v>
      </c>
    </row>
    <row r="13" spans="1:10" ht="17.45" customHeight="1" x14ac:dyDescent="0.2">
      <c r="A13" s="173"/>
      <c r="B13" s="289" t="s">
        <v>123</v>
      </c>
      <c r="C13" s="289"/>
      <c r="D13" s="96"/>
      <c r="E13" s="40">
        <v>1551880</v>
      </c>
      <c r="F13" s="40">
        <v>1552180</v>
      </c>
      <c r="G13" s="19">
        <v>1552480</v>
      </c>
      <c r="H13" s="137">
        <v>1552780</v>
      </c>
      <c r="I13" s="185">
        <v>1553080</v>
      </c>
    </row>
    <row r="14" spans="1:10" ht="18" customHeight="1" x14ac:dyDescent="0.2">
      <c r="A14" s="4" t="s">
        <v>213</v>
      </c>
    </row>
    <row r="15" spans="1:10" x14ac:dyDescent="0.2">
      <c r="A15" s="4" t="s">
        <v>212</v>
      </c>
    </row>
    <row r="30" spans="17:19" x14ac:dyDescent="0.2">
      <c r="Q30" s="97"/>
      <c r="R30" s="97"/>
      <c r="S30" s="97"/>
    </row>
  </sheetData>
  <sheetProtection formatCells="0" selectLockedCells="1"/>
  <protectedRanges>
    <protectedRange sqref="H4:H13" name="範囲1_1_1"/>
    <protectedRange sqref="I4:I13" name="範囲1_1_1_1"/>
  </protectedRanges>
  <mergeCells count="8">
    <mergeCell ref="A1:I1"/>
    <mergeCell ref="A3:D3"/>
    <mergeCell ref="B13:C13"/>
    <mergeCell ref="B4:C4"/>
    <mergeCell ref="B7:C7"/>
    <mergeCell ref="B11:C11"/>
    <mergeCell ref="B12:C12"/>
    <mergeCell ref="B10:C10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見出</vt:lpstr>
      <vt:lpstr>18-1</vt:lpstr>
      <vt:lpstr>18-2 </vt:lpstr>
      <vt:lpstr>18-3</vt:lpstr>
      <vt:lpstr>18-4</vt:lpstr>
      <vt:lpstr>18-5</vt:lpstr>
      <vt:lpstr>18-6</vt:lpstr>
      <vt:lpstr>18-7</vt:lpstr>
      <vt:lpstr>18-8</vt:lpstr>
      <vt:lpstr>18-9 </vt:lpstr>
      <vt:lpstr>'18-1'!Print_Area</vt:lpstr>
      <vt:lpstr>'18-2 '!Print_Area</vt:lpstr>
      <vt:lpstr>'18-3'!Print_Area</vt:lpstr>
      <vt:lpstr>'18-4'!Print_Area</vt:lpstr>
      <vt:lpstr>'18-6'!Print_Area</vt:lpstr>
      <vt:lpstr>'18-7'!Print_Area</vt:lpstr>
      <vt:lpstr>'18-8'!Print_Area</vt:lpstr>
      <vt:lpstr>'18-9 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2025-10-16T02:05:20Z</cp:lastPrinted>
  <dcterms:created xsi:type="dcterms:W3CDTF">2001-11-12T08:10:12Z</dcterms:created>
  <dcterms:modified xsi:type="dcterms:W3CDTF">2025-11-11T05:03:36Z</dcterms:modified>
</cp:coreProperties>
</file>