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9946\Desktop\20200205_【５分の１】公営企業に係る「経営比較分析表」の分析等の確認について\回答\"/>
    </mc:Choice>
  </mc:AlternateContent>
  <workbookProtection workbookAlgorithmName="SHA-512" workbookHashValue="CEscjbeNiNJSdoMW9dFfgRuBa+2VIs1cUCuZVlQ+ZLK2OQDSI/LhutO7CHvgrfZ4egOoHfcc0MeGksnF0po9xw==" workbookSaltValue="ACaBNnPsA4g377qYU3r2vg==" workbookSpinCount="100000" lockStructure="1"/>
  <bookViews>
    <workbookView xWindow="0" yWindow="0" windowWidth="15345" windowHeight="445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W10" i="4" s="1"/>
  <c r="P6" i="5"/>
  <c r="P10" i="4" s="1"/>
  <c r="O6" i="5"/>
  <c r="N6" i="5"/>
  <c r="M6" i="5"/>
  <c r="AD8" i="4" s="1"/>
  <c r="L6" i="5"/>
  <c r="K6" i="5"/>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I10" i="4"/>
  <c r="B10" i="4"/>
  <c r="BB8" i="4"/>
  <c r="AT8" i="4"/>
  <c r="AL8" i="4"/>
  <c r="W8" i="4"/>
  <c r="P8" i="4"/>
  <c r="I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<sst xmlns="http://schemas.openxmlformats.org/spreadsheetml/2006/main" count="220" uniqueCount="108">
  <si>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</si>
  <si>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</si>
  <si>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</si>
  <si>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</si>
  <si>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</si>
  <si>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</si>
  <si>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</si>
  <si>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</si>
  <si>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</si>
  <si>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</si>
  <si>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</si>
  <si>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</si>
  <si>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</si>
  <si>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</si>
  <si>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</si>
  <si>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</si>
  <si>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</si>
  <si>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</si>
  <si>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</si>
  <si>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</si>
  <si>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</si>
  <si>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</si>
  <si>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</si>
  <si>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</si>
  <si>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</si>
  <si>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</si>
  <si>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</si>
  <si>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</si>
  <si>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</si>
  <si>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</si>
  <si>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</si>
  <si>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</si>
  <si>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</si>
  <si>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</si>
  <si>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</si>
  <si>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</si>
  <si>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</si>
  <si>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</si>
  <si>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</si>
  <si>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</si>
  <si>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</si>
  <si>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</si>
  <si>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</si>
  <si>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</si>
  <si>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</si>
  <si>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</si>
  <si>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</si>
  <si>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</si>
  <si>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</si>
  <si>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</si>
  <si>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</si>
  <si>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</si>
  <si>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</si>
  <si>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</si>
  <si>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</si>
  <si>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</si>
  <si>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</si>
  <si>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</si>
  <si>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</si>
  <si>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</si>
  <si>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</si>
  <si>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</si>
  <si>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</si>
  <si>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</si>
  <si>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</si>
  <si>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</si>
  <si>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</si>
  <si>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</si>
  <si>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</si>
  <si>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</si>
  <si>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</si>
  <si>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</si>
  <si>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</si>
  <si>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</si>
  <si>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</si>
  <si>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</si>
  <si>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</si>
  <si>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</si>
  <si>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</si>
  <si>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</si>
  <si>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</si>
  <si>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</si>
  <si>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</si>
  <si>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</si>
  <si>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</si>
  <si>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</si>
  <si>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</si>
  <si>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</si>
  <si>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</si>
  <si>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</si>
  <si>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</si>
  <si>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</si>
  <si>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</si>
  <si>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豊橋市</t>
  </si>
  <si>
    <t>法適用</t>
  </si>
  <si>
    <t>水道事業</t>
  </si>
  <si>
    <t>末端給水事業</t>
  </si>
  <si>
    <t>A1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</si>
  <si>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</si>
  <si>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</si>
  <si>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</si>
  <si>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</si>
  <si>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</si>
  <si>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</si>
  <si>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</si>
  <si>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r>
      <t>・①経常収支比率は、100％を越え黒字経営となっており、経常費用の大半を給水収益で賄えている。また、②累積欠損金もなく、⑤料金回収率は、類似団体平均値、全国平均と比べ高い水準を満たしており、損失を出さずに適切な料金水準に基づいた給水収益による安定した経営が行われている。
・⑦施設利用率、⑧有収率ともに類似団体平均値、全国平均と比べても高い水準を満たしていることから、効率的な施設稼働と配水が行われ、給水収益に繋がっているといえる。また、⑥給水原価が、類似団体平均値、全国平均と比べて低く、有収水量1</t>
    </r>
    <r>
      <rPr>
        <sz val="11"/>
        <color theme="1"/>
        <rFont val="ＭＳ Ｐゴシック"/>
        <family val="3"/>
        <charset val="128"/>
      </rPr>
      <t>㎥</t>
    </r>
    <r>
      <rPr>
        <sz val="11"/>
        <color theme="1"/>
        <rFont val="ＭＳ ゴシック"/>
        <family val="3"/>
        <charset val="128"/>
      </rPr>
      <t>を製造するにあたり費用対効果も高い水準を維持している。
・③流動比率は、各年度により多少の変動が見られるものの各年度200％を越えており、流動負債に対して流動資産の確保が行えている。また、④企業債残高対給水収益比率が毎年度低下していっていることから、適切な企業債の借入と償還が行われている。</t>
    </r>
    <rPh sb="2" eb="4">
      <t>ケイジョウ</t>
    </rPh>
    <rPh sb="4" eb="6">
      <t>シュウシ</t>
    </rPh>
    <rPh sb="6" eb="8">
      <t>ヒリツ</t>
    </rPh>
    <rPh sb="15" eb="16">
      <t>コ</t>
    </rPh>
    <rPh sb="17" eb="19">
      <t>クロジ</t>
    </rPh>
    <rPh sb="19" eb="21">
      <t>ケイエイ</t>
    </rPh>
    <rPh sb="28" eb="30">
      <t>ケイジョウ</t>
    </rPh>
    <rPh sb="30" eb="32">
      <t>ヒヨウ</t>
    </rPh>
    <rPh sb="33" eb="35">
      <t>タイハン</t>
    </rPh>
    <rPh sb="36" eb="38">
      <t>キュウスイ</t>
    </rPh>
    <rPh sb="38" eb="40">
      <t>シュウエキ</t>
    </rPh>
    <rPh sb="41" eb="42">
      <t>マカナ</t>
    </rPh>
    <rPh sb="51" eb="53">
      <t>ルイセキ</t>
    </rPh>
    <rPh sb="53" eb="56">
      <t>ケッソンキン</t>
    </rPh>
    <rPh sb="61" eb="63">
      <t>リョウキン</t>
    </rPh>
    <rPh sb="63" eb="65">
      <t>カイシュウ</t>
    </rPh>
    <rPh sb="65" eb="66">
      <t>リツ</t>
    </rPh>
    <rPh sb="81" eb="82">
      <t>クラ</t>
    </rPh>
    <rPh sb="83" eb="84">
      <t>タカ</t>
    </rPh>
    <rPh sb="85" eb="87">
      <t>スイジュン</t>
    </rPh>
    <rPh sb="88" eb="89">
      <t>ミ</t>
    </rPh>
    <rPh sb="95" eb="97">
      <t>ソンシツ</t>
    </rPh>
    <rPh sb="98" eb="99">
      <t>ダ</t>
    </rPh>
    <rPh sb="102" eb="104">
      <t>テキセツ</t>
    </rPh>
    <rPh sb="105" eb="107">
      <t>リョウキン</t>
    </rPh>
    <rPh sb="107" eb="109">
      <t>スイジュン</t>
    </rPh>
    <rPh sb="110" eb="111">
      <t>モト</t>
    </rPh>
    <rPh sb="114" eb="116">
      <t>キュウスイ</t>
    </rPh>
    <rPh sb="116" eb="118">
      <t>シュウエキ</t>
    </rPh>
    <rPh sb="121" eb="123">
      <t>アンテイ</t>
    </rPh>
    <rPh sb="125" eb="127">
      <t>ケイエイ</t>
    </rPh>
    <rPh sb="128" eb="129">
      <t>オコナ</t>
    </rPh>
    <rPh sb="138" eb="140">
      <t>シセツ</t>
    </rPh>
    <rPh sb="140" eb="143">
      <t>リヨウリツ</t>
    </rPh>
    <rPh sb="145" eb="146">
      <t>ア</t>
    </rPh>
    <rPh sb="146" eb="147">
      <t>オサ</t>
    </rPh>
    <rPh sb="147" eb="148">
      <t>リツ</t>
    </rPh>
    <rPh sb="184" eb="187">
      <t>コウリツテキ</t>
    </rPh>
    <rPh sb="188" eb="190">
      <t>シセツ</t>
    </rPh>
    <rPh sb="190" eb="192">
      <t>カドウ</t>
    </rPh>
    <rPh sb="193" eb="195">
      <t>ハイスイ</t>
    </rPh>
    <rPh sb="196" eb="197">
      <t>オコナ</t>
    </rPh>
    <rPh sb="200" eb="202">
      <t>キュウスイ</t>
    </rPh>
    <rPh sb="202" eb="204">
      <t>シュウエキ</t>
    </rPh>
    <rPh sb="205" eb="206">
      <t>ツナ</t>
    </rPh>
    <rPh sb="220" eb="222">
      <t>キュウスイ</t>
    </rPh>
    <rPh sb="222" eb="224">
      <t>ゲンカ</t>
    </rPh>
    <rPh sb="242" eb="243">
      <t>ヒク</t>
    </rPh>
    <rPh sb="247" eb="249">
      <t>スイリョウ</t>
    </rPh>
    <rPh sb="252" eb="254">
      <t>セイゾウ</t>
    </rPh>
    <rPh sb="260" eb="265">
      <t>ヒヨウタイコウカ</t>
    </rPh>
    <rPh sb="266" eb="267">
      <t>タカ</t>
    </rPh>
    <rPh sb="268" eb="270">
      <t>スイジュン</t>
    </rPh>
    <rPh sb="271" eb="273">
      <t>イジ</t>
    </rPh>
    <rPh sb="281" eb="283">
      <t>リュウドウ</t>
    </rPh>
    <rPh sb="283" eb="285">
      <t>ヒリツ</t>
    </rPh>
    <rPh sb="287" eb="288">
      <t>カク</t>
    </rPh>
    <rPh sb="288" eb="290">
      <t>ネンド</t>
    </rPh>
    <rPh sb="293" eb="295">
      <t>タショウ</t>
    </rPh>
    <rPh sb="296" eb="298">
      <t>ヘンドウ</t>
    </rPh>
    <rPh sb="299" eb="300">
      <t>ミ</t>
    </rPh>
    <rPh sb="306" eb="309">
      <t>カクネンド</t>
    </rPh>
    <rPh sb="314" eb="315">
      <t>コ</t>
    </rPh>
    <rPh sb="320" eb="322">
      <t>リュウドウ</t>
    </rPh>
    <rPh sb="322" eb="324">
      <t>フサイ</t>
    </rPh>
    <rPh sb="325" eb="326">
      <t>タイ</t>
    </rPh>
    <rPh sb="328" eb="330">
      <t>リュウドウ</t>
    </rPh>
    <rPh sb="330" eb="332">
      <t>シサン</t>
    </rPh>
    <rPh sb="333" eb="335">
      <t>カクホ</t>
    </rPh>
    <rPh sb="336" eb="337">
      <t>オコナ</t>
    </rPh>
    <rPh sb="346" eb="348">
      <t>キギョウ</t>
    </rPh>
    <rPh sb="348" eb="349">
      <t>サイ</t>
    </rPh>
    <rPh sb="349" eb="351">
      <t>ザンダカ</t>
    </rPh>
    <rPh sb="351" eb="352">
      <t>タイ</t>
    </rPh>
    <rPh sb="352" eb="354">
      <t>キュウスイ</t>
    </rPh>
    <rPh sb="354" eb="356">
      <t>シュウエキ</t>
    </rPh>
    <rPh sb="356" eb="358">
      <t>ヒリツ</t>
    </rPh>
    <rPh sb="359" eb="362">
      <t>マイネンド</t>
    </rPh>
    <rPh sb="362" eb="364">
      <t>テイカ</t>
    </rPh>
    <rPh sb="376" eb="378">
      <t>テキセツ</t>
    </rPh>
    <rPh sb="379" eb="381">
      <t>キギョウ</t>
    </rPh>
    <rPh sb="381" eb="382">
      <t>サイ</t>
    </rPh>
    <rPh sb="383" eb="385">
      <t>カリイレ</t>
    </rPh>
    <rPh sb="386" eb="388">
      <t>ショウカン</t>
    </rPh>
    <rPh sb="389" eb="390">
      <t>オコナ</t>
    </rPh>
    <phoneticPr fontId="4"/>
  </si>
  <si>
    <t>・①有形固定資産減価償却率と②管路経年化率がともに類似団体平均値、全国平均よりも高いことから、諸施設及び管路の改良・更新の実施が必要であると考えている。こうした状況を踏まえ、平成28年度から第7期配水管整備事業、第2期水道施設整備事業（後期）を実施し、計画的な整備事業の推進に努めている。しかし、平成28年度から大口径の布設替を開始したことにより、投資費用がかさみ、更新延長が伸びにくくなっているため③管路更新率は類似団体平均値、全国平均よりも低い数値となっている。今後も、大口径の布設替を行っていくため管路更新率は上がりにくくなるが計画的に整備事業を推進していく。</t>
    <rPh sb="2" eb="4">
      <t>ユウケイ</t>
    </rPh>
    <rPh sb="4" eb="6">
      <t>コテイ</t>
    </rPh>
    <rPh sb="6" eb="8">
      <t>シサン</t>
    </rPh>
    <rPh sb="8" eb="10">
      <t>ゲンカ</t>
    </rPh>
    <rPh sb="10" eb="12">
      <t>ショウキャク</t>
    </rPh>
    <rPh sb="12" eb="13">
      <t>リツ</t>
    </rPh>
    <rPh sb="15" eb="17">
      <t>カンロ</t>
    </rPh>
    <rPh sb="17" eb="20">
      <t>ケイネンカ</t>
    </rPh>
    <rPh sb="20" eb="21">
      <t>リツ</t>
    </rPh>
    <rPh sb="40" eb="41">
      <t>タカ</t>
    </rPh>
    <rPh sb="47" eb="48">
      <t>ショ</t>
    </rPh>
    <rPh sb="48" eb="50">
      <t>シセツ</t>
    </rPh>
    <rPh sb="50" eb="51">
      <t>オヨ</t>
    </rPh>
    <rPh sb="52" eb="54">
      <t>カンロ</t>
    </rPh>
    <rPh sb="55" eb="57">
      <t>カイリョウ</t>
    </rPh>
    <rPh sb="58" eb="60">
      <t>コウシン</t>
    </rPh>
    <rPh sb="61" eb="63">
      <t>ジッシ</t>
    </rPh>
    <rPh sb="64" eb="66">
      <t>ヒツヨウ</t>
    </rPh>
    <rPh sb="70" eb="71">
      <t>カンガ</t>
    </rPh>
    <rPh sb="80" eb="82">
      <t>ジョウキョウ</t>
    </rPh>
    <rPh sb="83" eb="84">
      <t>フ</t>
    </rPh>
    <rPh sb="87" eb="89">
      <t>ヘイセイ</t>
    </rPh>
    <rPh sb="91" eb="93">
      <t>ネンド</t>
    </rPh>
    <rPh sb="95" eb="96">
      <t>ダイ</t>
    </rPh>
    <rPh sb="97" eb="98">
      <t>キ</t>
    </rPh>
    <rPh sb="98" eb="101">
      <t>ハイスイカン</t>
    </rPh>
    <rPh sb="101" eb="103">
      <t>セイビ</t>
    </rPh>
    <rPh sb="103" eb="105">
      <t>ジギョウ</t>
    </rPh>
    <rPh sb="106" eb="107">
      <t>ダイ</t>
    </rPh>
    <rPh sb="108" eb="109">
      <t>キ</t>
    </rPh>
    <rPh sb="109" eb="111">
      <t>スイドウ</t>
    </rPh>
    <rPh sb="111" eb="113">
      <t>シセツ</t>
    </rPh>
    <rPh sb="113" eb="115">
      <t>セイビ</t>
    </rPh>
    <rPh sb="115" eb="117">
      <t>ジギョウ</t>
    </rPh>
    <rPh sb="122" eb="124">
      <t>ジッシ</t>
    </rPh>
    <rPh sb="126" eb="129">
      <t>ケイカクテキ</t>
    </rPh>
    <rPh sb="130" eb="132">
      <t>セイビ</t>
    </rPh>
    <rPh sb="132" eb="134">
      <t>ジギョウ</t>
    </rPh>
    <rPh sb="135" eb="137">
      <t>スイシン</t>
    </rPh>
    <rPh sb="138" eb="139">
      <t>ツト</t>
    </rPh>
    <rPh sb="148" eb="150">
      <t>ヘイセイ</t>
    </rPh>
    <rPh sb="152" eb="154">
      <t>ネンド</t>
    </rPh>
    <rPh sb="156" eb="159">
      <t>ダイコウケイ</t>
    </rPh>
    <rPh sb="160" eb="162">
      <t>フセツ</t>
    </rPh>
    <rPh sb="162" eb="163">
      <t>ガエ</t>
    </rPh>
    <rPh sb="164" eb="166">
      <t>カイシ</t>
    </rPh>
    <rPh sb="174" eb="176">
      <t>トウシ</t>
    </rPh>
    <rPh sb="176" eb="178">
      <t>ヒヨウ</t>
    </rPh>
    <rPh sb="183" eb="185">
      <t>コウシン</t>
    </rPh>
    <rPh sb="185" eb="187">
      <t>エンチョウ</t>
    </rPh>
    <rPh sb="188" eb="189">
      <t>ノ</t>
    </rPh>
    <rPh sb="201" eb="203">
      <t>カンロ</t>
    </rPh>
    <rPh sb="203" eb="205">
      <t>コウシン</t>
    </rPh>
    <rPh sb="205" eb="206">
      <t>リツ</t>
    </rPh>
    <rPh sb="207" eb="209">
      <t>ルイジ</t>
    </rPh>
    <rPh sb="209" eb="211">
      <t>ダンタイ</t>
    </rPh>
    <rPh sb="211" eb="213">
      <t>ヘイキン</t>
    </rPh>
    <rPh sb="213" eb="214">
      <t>チ</t>
    </rPh>
    <rPh sb="215" eb="217">
      <t>ゼンコク</t>
    </rPh>
    <rPh sb="217" eb="219">
      <t>ヘイキン</t>
    </rPh>
    <rPh sb="222" eb="223">
      <t>ヒク</t>
    </rPh>
    <rPh sb="224" eb="226">
      <t>スウチ</t>
    </rPh>
    <rPh sb="233" eb="235">
      <t>コンゴ</t>
    </rPh>
    <rPh sb="237" eb="240">
      <t>ダイコウケイ</t>
    </rPh>
    <rPh sb="241" eb="244">
      <t>フセツガ</t>
    </rPh>
    <rPh sb="245" eb="246">
      <t>オコナ</t>
    </rPh>
    <rPh sb="252" eb="254">
      <t>カンロ</t>
    </rPh>
    <rPh sb="254" eb="256">
      <t>コウシン</t>
    </rPh>
    <rPh sb="256" eb="257">
      <t>リツ</t>
    </rPh>
    <rPh sb="258" eb="259">
      <t>ア</t>
    </rPh>
    <rPh sb="267" eb="270">
      <t>ケイカクテキ</t>
    </rPh>
    <rPh sb="271" eb="273">
      <t>セイビ</t>
    </rPh>
    <rPh sb="273" eb="275">
      <t>ジギョウ</t>
    </rPh>
    <rPh sb="276" eb="278">
      <t>スイシン</t>
    </rPh>
    <phoneticPr fontId="4"/>
  </si>
  <si>
    <t>・経営の健全性・効率性については、経営を健全かつ効率的に行えていると考えられるが、依然として給水人口の減少による使用水量の減少傾向がみられることから、今後は今よりも厳しい経営環境となっていくことが予想される。同様に年間配水量も減少していることから、今後も、給水収益及び年間配水量の動向に特に注視、考慮しつつ、事業計画をたてる必要がある。
・老朽化については、今後も各整備事業を適切に計画、実施していき、老朽化した諸施設及び管路の改良・更新に順次対応していく必要がある。
・以上のことから将来にわたって安全で安心な水を低廉な価格で安定的に供給していくため、老朽化した諸施設及び管路の改良・更新に対応できるよう財源確保を適切に行っていく必要がある。
・経営戦略については、令和2年度に策定予定である。</t>
    <rPh sb="1" eb="3">
      <t>ケイエイ</t>
    </rPh>
    <rPh sb="4" eb="7">
      <t>ケンゼンセイ</t>
    </rPh>
    <rPh sb="8" eb="11">
      <t>コウリツセイ</t>
    </rPh>
    <rPh sb="17" eb="19">
      <t>ケイエイ</t>
    </rPh>
    <rPh sb="20" eb="22">
      <t>ケンゼン</t>
    </rPh>
    <rPh sb="24" eb="26">
      <t>コウリツ</t>
    </rPh>
    <rPh sb="26" eb="27">
      <t>テキ</t>
    </rPh>
    <rPh sb="28" eb="29">
      <t>オコナ</t>
    </rPh>
    <rPh sb="34" eb="35">
      <t>カンガ</t>
    </rPh>
    <rPh sb="41" eb="43">
      <t>イゼン</t>
    </rPh>
    <rPh sb="46" eb="48">
      <t>キュウスイ</t>
    </rPh>
    <rPh sb="48" eb="50">
      <t>ジンコウ</t>
    </rPh>
    <rPh sb="51" eb="53">
      <t>ゲンショウ</t>
    </rPh>
    <rPh sb="56" eb="58">
      <t>シヨウ</t>
    </rPh>
    <rPh sb="58" eb="59">
      <t>スイ</t>
    </rPh>
    <rPh sb="59" eb="60">
      <t>リョウ</t>
    </rPh>
    <rPh sb="61" eb="63">
      <t>ゲンショウ</t>
    </rPh>
    <rPh sb="63" eb="65">
      <t>ケイコウ</t>
    </rPh>
    <rPh sb="75" eb="77">
      <t>コンゴ</t>
    </rPh>
    <rPh sb="78" eb="79">
      <t>イマ</t>
    </rPh>
    <rPh sb="82" eb="83">
      <t>キビ</t>
    </rPh>
    <rPh sb="85" eb="87">
      <t>ケイエイ</t>
    </rPh>
    <rPh sb="87" eb="89">
      <t>カンキョウ</t>
    </rPh>
    <rPh sb="98" eb="100">
      <t>ヨソウ</t>
    </rPh>
    <rPh sb="104" eb="106">
      <t>ドウヨウ</t>
    </rPh>
    <rPh sb="107" eb="109">
      <t>ネンカン</t>
    </rPh>
    <rPh sb="109" eb="111">
      <t>ハイスイ</t>
    </rPh>
    <rPh sb="111" eb="112">
      <t>リョウ</t>
    </rPh>
    <rPh sb="113" eb="115">
      <t>ゲンショウ</t>
    </rPh>
    <rPh sb="124" eb="126">
      <t>コンゴ</t>
    </rPh>
    <rPh sb="128" eb="130">
      <t>キュウスイ</t>
    </rPh>
    <rPh sb="130" eb="132">
      <t>シュウエキ</t>
    </rPh>
    <rPh sb="132" eb="133">
      <t>オヨ</t>
    </rPh>
    <rPh sb="134" eb="136">
      <t>ネンカン</t>
    </rPh>
    <rPh sb="136" eb="138">
      <t>ハイスイ</t>
    </rPh>
    <rPh sb="138" eb="139">
      <t>リョウ</t>
    </rPh>
    <rPh sb="140" eb="142">
      <t>ドウコウ</t>
    </rPh>
    <rPh sb="143" eb="144">
      <t>トク</t>
    </rPh>
    <rPh sb="145" eb="147">
      <t>チュウシ</t>
    </rPh>
    <rPh sb="148" eb="150">
      <t>コウリョ</t>
    </rPh>
    <rPh sb="170" eb="172">
      <t>ロウキュウ</t>
    </rPh>
    <rPh sb="172" eb="173">
      <t>カ</t>
    </rPh>
    <rPh sb="179" eb="181">
      <t>コンゴ</t>
    </rPh>
    <rPh sb="182" eb="183">
      <t>カク</t>
    </rPh>
    <rPh sb="183" eb="185">
      <t>セイビ</t>
    </rPh>
    <rPh sb="185" eb="187">
      <t>ジギョウ</t>
    </rPh>
    <rPh sb="188" eb="190">
      <t>テキセツ</t>
    </rPh>
    <rPh sb="191" eb="193">
      <t>ケイカク</t>
    </rPh>
    <rPh sb="194" eb="196">
      <t>ジッシ</t>
    </rPh>
    <rPh sb="220" eb="222">
      <t>ジュンジ</t>
    </rPh>
    <rPh sb="222" eb="224">
      <t>タイオウ</t>
    </rPh>
    <rPh sb="228" eb="230">
      <t>ヒツヨウ</t>
    </rPh>
    <rPh sb="236" eb="238">
      <t>イジョウ</t>
    </rPh>
    <rPh sb="243" eb="245">
      <t>ショウライ</t>
    </rPh>
    <rPh sb="250" eb="252">
      <t>アンゼン</t>
    </rPh>
    <rPh sb="253" eb="255">
      <t>アンシン</t>
    </rPh>
    <rPh sb="256" eb="257">
      <t>ミズ</t>
    </rPh>
    <rPh sb="258" eb="260">
      <t>テイレン</t>
    </rPh>
    <rPh sb="261" eb="263">
      <t>カカク</t>
    </rPh>
    <rPh sb="264" eb="266">
      <t>アンテイ</t>
    </rPh>
    <rPh sb="266" eb="267">
      <t>テキ</t>
    </rPh>
    <rPh sb="268" eb="270">
      <t>キョウキュウ</t>
    </rPh>
    <rPh sb="296" eb="298">
      <t>タイオウ</t>
    </rPh>
    <rPh sb="303" eb="305">
      <t>ザイゲン</t>
    </rPh>
    <rPh sb="305" eb="307">
      <t>カクホ</t>
    </rPh>
    <rPh sb="308" eb="310">
      <t>テキセツ</t>
    </rPh>
    <rPh sb="311" eb="312">
      <t>オコナ</t>
    </rPh>
    <rPh sb="316" eb="318">
      <t>ヒツヨウ</t>
    </rPh>
    <rPh sb="324" eb="326">
      <t>ケイエイ</t>
    </rPh>
    <rPh sb="326" eb="328">
      <t>センリャク</t>
    </rPh>
    <rPh sb="334" eb="336">
      <t>レイワ</t>
    </rPh>
    <rPh sb="337" eb="339">
      <t>ネンド</t>
    </rPh>
    <rPh sb="340" eb="342">
      <t>サクテイ</t>
    </rPh>
    <rPh sb="342" eb="344">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</si>
</sst>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1"/>
      <name val="ＭＳ Ｐ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0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7" fillId="0" borderId="9" xfId="0" applyFont="1" applyBorder="1" applyAlignment="1" applyProtection="1">
      <alignment horizontal="left" vertical="top" wrapText="1"/>
      <protection locked="0"/>
    </xf>
    <xf numFmtId="0" fontId="17" fillId="0" borderId="0" xfId="0" applyFont="1" applyBorder="1" applyAlignment="1" applyProtection="1">
      <alignment horizontal="left" vertical="top" wrapText="1"/>
      <protection locked="0"/>
    </xf>
    <xf numFmtId="0" fontId="17" fillId="0" borderId="10" xfId="0" applyFont="1" applyBorder="1" applyAlignment="1" applyProtection="1">
      <alignment horizontal="left" vertical="top" wrapText="1"/>
      <protection locked="0"/>
    </xf>
    <xf numFmtId="0" fontId="17" fillId="0" borderId="11" xfId="0" applyFont="1" applyBorder="1" applyAlignment="1" applyProtection="1">
      <alignment horizontal="left" vertical="top" wrapText="1"/>
      <protection locked="0"/>
    </xf>
    <xf numFmtId="0" fontId="17" fillId="0" borderId="1" xfId="0" applyFont="1" applyBorder="1" applyAlignment="1" applyProtection="1">
      <alignment horizontal="left" vertical="top" wrapText="1"/>
      <protection locked="0"/>
    </xf>
    <xf numFmtId="0" fontId="17" fillId="0" borderId="12"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0.89</c:v>
                </c:pt>
                <c:pt idx="1">
                  <c:v>1</c:v>
                </c:pt>
                <c:pt idx="2">
                  <c:v>0.54</c:v>
                </c:pt>
                <c:pt idx="3">
                  <c:v>0.49</c:v>
                </c:pt>
                <c:pt idx="4">
                  <c:v>0.45</c:v>
                </c:pt>
              </c:numCache>
            </c:numRef>
          </c:val>
          <c:extLst xmlns:c16r2="http://schemas.microsoft.com/office/drawing/2015/06/chart">
            <c:ext xmlns:c16="http://schemas.microsoft.com/office/drawing/2014/chart" uri="{C3380CC4-5D6E-409C-BE32-E72D297353CC}">
              <c16:uniqueId val="{00000000-B26D-436A-8A68-ECBA36CDD3EC}"/>
            </c:ext>
          </c:extLst>
        </c:ser>
        <c:dLbls>
          <c:showLegendKey val="0"/>
          <c:showVal val="0"/>
          <c:showCatName val="0"/>
          <c:showSerName val="0"/>
          <c:showPercent val="0"/>
          <c:showBubbleSize val="0"/>
        </c:dLbls>
        <c:gapWidth val="150"/>
        <c:axId val="313903456"/>
        <c:axId val="313903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0.69</c:v>
                </c:pt>
                <c:pt idx="1">
                  <c:v>0.74</c:v>
                </c:pt>
                <c:pt idx="2">
                  <c:v>0.73</c:v>
                </c:pt>
                <c:pt idx="3">
                  <c:v>0.74</c:v>
                </c:pt>
                <c:pt idx="4">
                  <c:v>0.75</c:v>
                </c:pt>
              </c:numCache>
            </c:numRef>
          </c:val>
          <c:smooth val="0"/>
          <c:extLst xmlns:c16r2="http://schemas.microsoft.com/office/drawing/2015/06/chart">
            <c:ext xmlns:c16="http://schemas.microsoft.com/office/drawing/2014/chart" uri="{C3380CC4-5D6E-409C-BE32-E72D297353CC}">
              <c16:uniqueId val="{00000001-B26D-436A-8A68-ECBA36CDD3EC}"/>
            </c:ext>
          </c:extLst>
        </c:ser>
        <c:dLbls>
          <c:showLegendKey val="0"/>
          <c:showVal val="0"/>
          <c:showCatName val="0"/>
          <c:showSerName val="0"/>
          <c:showPercent val="0"/>
          <c:showBubbleSize val="0"/>
        </c:dLbls>
        <c:marker val="1"/>
        <c:smooth val="0"/>
        <c:axId val="313903456"/>
        <c:axId val="313903848"/>
      </c:lineChart>
      <c:dateAx>
        <c:axId val="313903456"/>
        <c:scaling>
          <c:orientation val="minMax"/>
        </c:scaling>
        <c:delete val="1"/>
        <c:axPos val="b"/>
        <c:numFmt formatCode="ge" sourceLinked="1"/>
        <c:majorTickMark val="none"/>
        <c:minorTickMark val="none"/>
        <c:tickLblPos val="none"/>
        <c:crossAx val="313903848"/>
        <c:crosses val="autoZero"/>
        <c:auto val="1"/>
        <c:lblOffset val="100"/>
        <c:baseTimeUnit val="years"/>
      </c:dateAx>
      <c:valAx>
        <c:axId val="313903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39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112.14</c:v>
                </c:pt>
                <c:pt idx="1">
                  <c:v>109.97</c:v>
                </c:pt>
                <c:pt idx="2">
                  <c:v>112.28</c:v>
                </c:pt>
                <c:pt idx="3">
                  <c:v>111.38</c:v>
                </c:pt>
                <c:pt idx="4">
                  <c:v>110.87</c:v>
                </c:pt>
              </c:numCache>
            </c:numRef>
          </c:val>
          <c:extLst xmlns:c16r2="http://schemas.microsoft.com/office/drawing/2015/06/chart">
            <c:ext xmlns:c16="http://schemas.microsoft.com/office/drawing/2014/chart" uri="{C3380CC4-5D6E-409C-BE32-E72D297353CC}">
              <c16:uniqueId val="{00000000-3836-47A1-B836-EBA1932F30E4}"/>
            </c:ext>
          </c:extLst>
        </c:ser>
        <c:dLbls>
          <c:showLegendKey val="0"/>
          <c:showVal val="0"/>
          <c:showCatName val="0"/>
          <c:showSerName val="0"/>
          <c:showPercent val="0"/>
          <c:showBubbleSize val="0"/>
        </c:dLbls>
        <c:gapWidth val="150"/>
        <c:axId val="313901888"/>
        <c:axId val="313905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114.44</c:v>
                </c:pt>
                <c:pt idx="1">
                  <c:v>115.21</c:v>
                </c:pt>
                <c:pt idx="2">
                  <c:v>117.25</c:v>
                </c:pt>
                <c:pt idx="3">
                  <c:v>116.77</c:v>
                </c:pt>
                <c:pt idx="4">
                  <c:v>115.41</c:v>
                </c:pt>
              </c:numCache>
            </c:numRef>
          </c:val>
          <c:smooth val="0"/>
          <c:extLst xmlns:c16r2="http://schemas.microsoft.com/office/drawing/2015/06/chart">
            <c:ext xmlns:c16="http://schemas.microsoft.com/office/drawing/2014/chart" uri="{C3380CC4-5D6E-409C-BE32-E72D297353CC}">
              <c16:uniqueId val="{00000001-3836-47A1-B836-EBA1932F30E4}"/>
            </c:ext>
          </c:extLst>
        </c:ser>
        <c:dLbls>
          <c:showLegendKey val="0"/>
          <c:showVal val="0"/>
          <c:showCatName val="0"/>
          <c:showSerName val="0"/>
          <c:showPercent val="0"/>
          <c:showBubbleSize val="0"/>
        </c:dLbls>
        <c:marker val="1"/>
        <c:smooth val="0"/>
        <c:axId val="313901888"/>
        <c:axId val="313905416"/>
      </c:lineChart>
      <c:dateAx>
        <c:axId val="313901888"/>
        <c:scaling>
          <c:orientation val="minMax"/>
        </c:scaling>
        <c:delete val="1"/>
        <c:axPos val="b"/>
        <c:numFmt formatCode="ge" sourceLinked="1"/>
        <c:majorTickMark val="none"/>
        <c:minorTickMark val="none"/>
        <c:tickLblPos val="none"/>
        <c:crossAx val="313905416"/>
        <c:crosses val="autoZero"/>
        <c:auto val="1"/>
        <c:lblOffset val="100"/>
        <c:baseTimeUnit val="years"/>
      </c:dateAx>
      <c:valAx>
        <c:axId val="3139054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13901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48.79</c:v>
                </c:pt>
                <c:pt idx="1">
                  <c:v>49.61</c:v>
                </c:pt>
                <c:pt idx="2">
                  <c:v>50.71</c:v>
                </c:pt>
                <c:pt idx="3">
                  <c:v>51.87</c:v>
                </c:pt>
                <c:pt idx="4">
                  <c:v>53.22</c:v>
                </c:pt>
              </c:numCache>
            </c:numRef>
          </c:val>
          <c:extLst xmlns:c16r2="http://schemas.microsoft.com/office/drawing/2015/06/chart">
            <c:ext xmlns:c16="http://schemas.microsoft.com/office/drawing/2014/chart" uri="{C3380CC4-5D6E-409C-BE32-E72D297353CC}">
              <c16:uniqueId val="{00000000-F7A5-4B5B-AB25-94C5D8D9B104}"/>
            </c:ext>
          </c:extLst>
        </c:ser>
        <c:dLbls>
          <c:showLegendKey val="0"/>
          <c:showVal val="0"/>
          <c:showCatName val="0"/>
          <c:showSerName val="0"/>
          <c:showPercent val="0"/>
          <c:showBubbleSize val="0"/>
        </c:dLbls>
        <c:gapWidth val="150"/>
        <c:axId val="316152232"/>
        <c:axId val="316147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47.7</c:v>
                </c:pt>
                <c:pt idx="1">
                  <c:v>48.41</c:v>
                </c:pt>
                <c:pt idx="2">
                  <c:v>49.1</c:v>
                </c:pt>
                <c:pt idx="3">
                  <c:v>49.66</c:v>
                </c:pt>
                <c:pt idx="4">
                  <c:v>50.41</c:v>
                </c:pt>
              </c:numCache>
            </c:numRef>
          </c:val>
          <c:smooth val="0"/>
          <c:extLst xmlns:c16r2="http://schemas.microsoft.com/office/drawing/2015/06/chart">
            <c:ext xmlns:c16="http://schemas.microsoft.com/office/drawing/2014/chart" uri="{C3380CC4-5D6E-409C-BE32-E72D297353CC}">
              <c16:uniqueId val="{00000001-F7A5-4B5B-AB25-94C5D8D9B104}"/>
            </c:ext>
          </c:extLst>
        </c:ser>
        <c:dLbls>
          <c:showLegendKey val="0"/>
          <c:showVal val="0"/>
          <c:showCatName val="0"/>
          <c:showSerName val="0"/>
          <c:showPercent val="0"/>
          <c:showBubbleSize val="0"/>
        </c:dLbls>
        <c:marker val="1"/>
        <c:smooth val="0"/>
        <c:axId val="316152232"/>
        <c:axId val="316147528"/>
      </c:lineChart>
      <c:dateAx>
        <c:axId val="316152232"/>
        <c:scaling>
          <c:orientation val="minMax"/>
        </c:scaling>
        <c:delete val="1"/>
        <c:axPos val="b"/>
        <c:numFmt formatCode="ge" sourceLinked="1"/>
        <c:majorTickMark val="none"/>
        <c:minorTickMark val="none"/>
        <c:tickLblPos val="none"/>
        <c:crossAx val="316147528"/>
        <c:crosses val="autoZero"/>
        <c:auto val="1"/>
        <c:lblOffset val="100"/>
        <c:baseTimeUnit val="years"/>
      </c:dateAx>
      <c:valAx>
        <c:axId val="316147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6152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18.27</c:v>
                </c:pt>
                <c:pt idx="1">
                  <c:v>19.489999999999998</c:v>
                </c:pt>
                <c:pt idx="2">
                  <c:v>20.85</c:v>
                </c:pt>
                <c:pt idx="3">
                  <c:v>22.67</c:v>
                </c:pt>
                <c:pt idx="4">
                  <c:v>24.29</c:v>
                </c:pt>
              </c:numCache>
            </c:numRef>
          </c:val>
          <c:extLst xmlns:c16r2="http://schemas.microsoft.com/office/drawing/2015/06/chart">
            <c:ext xmlns:c16="http://schemas.microsoft.com/office/drawing/2014/chart" uri="{C3380CC4-5D6E-409C-BE32-E72D297353CC}">
              <c16:uniqueId val="{00000000-E40E-4423-A1E4-ED3C485BC755}"/>
            </c:ext>
          </c:extLst>
        </c:ser>
        <c:dLbls>
          <c:showLegendKey val="0"/>
          <c:showVal val="0"/>
          <c:showCatName val="0"/>
          <c:showSerName val="0"/>
          <c:showPercent val="0"/>
          <c:showBubbleSize val="0"/>
        </c:dLbls>
        <c:gapWidth val="150"/>
        <c:axId val="316150664"/>
        <c:axId val="316147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14.54</c:v>
                </c:pt>
                <c:pt idx="1">
                  <c:v>16.16</c:v>
                </c:pt>
                <c:pt idx="2">
                  <c:v>17.420000000000002</c:v>
                </c:pt>
                <c:pt idx="3">
                  <c:v>18.940000000000001</c:v>
                </c:pt>
                <c:pt idx="4">
                  <c:v>20.36</c:v>
                </c:pt>
              </c:numCache>
            </c:numRef>
          </c:val>
          <c:smooth val="0"/>
          <c:extLst xmlns:c16r2="http://schemas.microsoft.com/office/drawing/2015/06/chart">
            <c:ext xmlns:c16="http://schemas.microsoft.com/office/drawing/2014/chart" uri="{C3380CC4-5D6E-409C-BE32-E72D297353CC}">
              <c16:uniqueId val="{00000001-E40E-4423-A1E4-ED3C485BC755}"/>
            </c:ext>
          </c:extLst>
        </c:ser>
        <c:dLbls>
          <c:showLegendKey val="0"/>
          <c:showVal val="0"/>
          <c:showCatName val="0"/>
          <c:showSerName val="0"/>
          <c:showPercent val="0"/>
          <c:showBubbleSize val="0"/>
        </c:dLbls>
        <c:marker val="1"/>
        <c:smooth val="0"/>
        <c:axId val="316150664"/>
        <c:axId val="316147920"/>
      </c:lineChart>
      <c:dateAx>
        <c:axId val="316150664"/>
        <c:scaling>
          <c:orientation val="minMax"/>
        </c:scaling>
        <c:delete val="1"/>
        <c:axPos val="b"/>
        <c:numFmt formatCode="ge" sourceLinked="1"/>
        <c:majorTickMark val="none"/>
        <c:minorTickMark val="none"/>
        <c:tickLblPos val="none"/>
        <c:crossAx val="316147920"/>
        <c:crosses val="autoZero"/>
        <c:auto val="1"/>
        <c:lblOffset val="100"/>
        <c:baseTimeUnit val="years"/>
      </c:dateAx>
      <c:valAx>
        <c:axId val="316147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6150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12D8-4968-8C13-32C1DDB38207}"/>
            </c:ext>
          </c:extLst>
        </c:ser>
        <c:dLbls>
          <c:showLegendKey val="0"/>
          <c:showVal val="0"/>
          <c:showCatName val="0"/>
          <c:showSerName val="0"/>
          <c:showPercent val="0"/>
          <c:showBubbleSize val="0"/>
        </c:dLbls>
        <c:gapWidth val="150"/>
        <c:axId val="316148312"/>
        <c:axId val="316148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formatCode="#,##0.00;&quot;△&quot;#,##0.00">
                  <c:v>0</c:v>
                </c:pt>
                <c:pt idx="1">
                  <c:v>0.71</c:v>
                </c:pt>
                <c:pt idx="2" formatCode="#,##0.00;&quot;△&quot;#,##0.00">
                  <c:v>0</c:v>
                </c:pt>
                <c:pt idx="3" formatCode="#,##0.00;&quot;△&quot;#,##0.00">
                  <c:v>0</c:v>
                </c:pt>
                <c:pt idx="4" formatCode="#,##0.00;&quot;△&quot;#,##0.00">
                  <c:v>0</c:v>
                </c:pt>
              </c:numCache>
            </c:numRef>
          </c:val>
          <c:smooth val="0"/>
          <c:extLst xmlns:c16r2="http://schemas.microsoft.com/office/drawing/2015/06/chart">
            <c:ext xmlns:c16="http://schemas.microsoft.com/office/drawing/2014/chart" uri="{C3380CC4-5D6E-409C-BE32-E72D297353CC}">
              <c16:uniqueId val="{00000001-12D8-4968-8C13-32C1DDB38207}"/>
            </c:ext>
          </c:extLst>
        </c:ser>
        <c:dLbls>
          <c:showLegendKey val="0"/>
          <c:showVal val="0"/>
          <c:showCatName val="0"/>
          <c:showSerName val="0"/>
          <c:showPercent val="0"/>
          <c:showBubbleSize val="0"/>
        </c:dLbls>
        <c:marker val="1"/>
        <c:smooth val="0"/>
        <c:axId val="316148312"/>
        <c:axId val="316148704"/>
      </c:lineChart>
      <c:dateAx>
        <c:axId val="316148312"/>
        <c:scaling>
          <c:orientation val="minMax"/>
        </c:scaling>
        <c:delete val="1"/>
        <c:axPos val="b"/>
        <c:numFmt formatCode="ge" sourceLinked="1"/>
        <c:majorTickMark val="none"/>
        <c:minorTickMark val="none"/>
        <c:tickLblPos val="none"/>
        <c:crossAx val="316148704"/>
        <c:crosses val="autoZero"/>
        <c:auto val="1"/>
        <c:lblOffset val="100"/>
        <c:baseTimeUnit val="years"/>
      </c:dateAx>
      <c:valAx>
        <c:axId val="3161487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16148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299.2</c:v>
                </c:pt>
                <c:pt idx="1">
                  <c:v>299.25</c:v>
                </c:pt>
                <c:pt idx="2">
                  <c:v>336.25</c:v>
                </c:pt>
                <c:pt idx="3">
                  <c:v>288.07</c:v>
                </c:pt>
                <c:pt idx="4">
                  <c:v>259.85000000000002</c:v>
                </c:pt>
              </c:numCache>
            </c:numRef>
          </c:val>
          <c:extLst xmlns:c16r2="http://schemas.microsoft.com/office/drawing/2015/06/chart">
            <c:ext xmlns:c16="http://schemas.microsoft.com/office/drawing/2014/chart" uri="{C3380CC4-5D6E-409C-BE32-E72D297353CC}">
              <c16:uniqueId val="{00000000-C348-4731-B1FE-8F020454A674}"/>
            </c:ext>
          </c:extLst>
        </c:ser>
        <c:dLbls>
          <c:showLegendKey val="0"/>
          <c:showVal val="0"/>
          <c:showCatName val="0"/>
          <c:showSerName val="0"/>
          <c:showPercent val="0"/>
          <c:showBubbleSize val="0"/>
        </c:dLbls>
        <c:gapWidth val="150"/>
        <c:axId val="316149096"/>
        <c:axId val="316149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240.81</c:v>
                </c:pt>
                <c:pt idx="1">
                  <c:v>241.71</c:v>
                </c:pt>
                <c:pt idx="2">
                  <c:v>249.08</c:v>
                </c:pt>
                <c:pt idx="3">
                  <c:v>254.05</c:v>
                </c:pt>
                <c:pt idx="4">
                  <c:v>258.22000000000003</c:v>
                </c:pt>
              </c:numCache>
            </c:numRef>
          </c:val>
          <c:smooth val="0"/>
          <c:extLst xmlns:c16r2="http://schemas.microsoft.com/office/drawing/2015/06/chart">
            <c:ext xmlns:c16="http://schemas.microsoft.com/office/drawing/2014/chart" uri="{C3380CC4-5D6E-409C-BE32-E72D297353CC}">
              <c16:uniqueId val="{00000001-C348-4731-B1FE-8F020454A674}"/>
            </c:ext>
          </c:extLst>
        </c:ser>
        <c:dLbls>
          <c:showLegendKey val="0"/>
          <c:showVal val="0"/>
          <c:showCatName val="0"/>
          <c:showSerName val="0"/>
          <c:showPercent val="0"/>
          <c:showBubbleSize val="0"/>
        </c:dLbls>
        <c:marker val="1"/>
        <c:smooth val="0"/>
        <c:axId val="316149096"/>
        <c:axId val="316149880"/>
      </c:lineChart>
      <c:dateAx>
        <c:axId val="316149096"/>
        <c:scaling>
          <c:orientation val="minMax"/>
        </c:scaling>
        <c:delete val="1"/>
        <c:axPos val="b"/>
        <c:numFmt formatCode="ge" sourceLinked="1"/>
        <c:majorTickMark val="none"/>
        <c:minorTickMark val="none"/>
        <c:tickLblPos val="none"/>
        <c:crossAx val="316149880"/>
        <c:crosses val="autoZero"/>
        <c:auto val="1"/>
        <c:lblOffset val="100"/>
        <c:baseTimeUnit val="years"/>
      </c:dateAx>
      <c:valAx>
        <c:axId val="3161498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16149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111.73</c:v>
                </c:pt>
                <c:pt idx="1">
                  <c:v>107.02</c:v>
                </c:pt>
                <c:pt idx="2">
                  <c:v>103.13</c:v>
                </c:pt>
                <c:pt idx="3">
                  <c:v>99.98</c:v>
                </c:pt>
                <c:pt idx="4">
                  <c:v>90.05</c:v>
                </c:pt>
              </c:numCache>
            </c:numRef>
          </c:val>
          <c:extLst xmlns:c16r2="http://schemas.microsoft.com/office/drawing/2015/06/chart">
            <c:ext xmlns:c16="http://schemas.microsoft.com/office/drawing/2014/chart" uri="{C3380CC4-5D6E-409C-BE32-E72D297353CC}">
              <c16:uniqueId val="{00000000-574E-4C43-9FFA-6E5276AA426E}"/>
            </c:ext>
          </c:extLst>
        </c:ser>
        <c:dLbls>
          <c:showLegendKey val="0"/>
          <c:showVal val="0"/>
          <c:showCatName val="0"/>
          <c:showSerName val="0"/>
          <c:showPercent val="0"/>
          <c:showBubbleSize val="0"/>
        </c:dLbls>
        <c:gapWidth val="150"/>
        <c:axId val="316145568"/>
        <c:axId val="316151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283.10000000000002</c:v>
                </c:pt>
                <c:pt idx="1">
                  <c:v>274.14</c:v>
                </c:pt>
                <c:pt idx="2">
                  <c:v>266.66000000000003</c:v>
                </c:pt>
                <c:pt idx="3">
                  <c:v>258.63</c:v>
                </c:pt>
                <c:pt idx="4">
                  <c:v>255.12</c:v>
                </c:pt>
              </c:numCache>
            </c:numRef>
          </c:val>
          <c:smooth val="0"/>
          <c:extLst xmlns:c16r2="http://schemas.microsoft.com/office/drawing/2015/06/chart">
            <c:ext xmlns:c16="http://schemas.microsoft.com/office/drawing/2014/chart" uri="{C3380CC4-5D6E-409C-BE32-E72D297353CC}">
              <c16:uniqueId val="{00000001-574E-4C43-9FFA-6E5276AA426E}"/>
            </c:ext>
          </c:extLst>
        </c:ser>
        <c:dLbls>
          <c:showLegendKey val="0"/>
          <c:showVal val="0"/>
          <c:showCatName val="0"/>
          <c:showSerName val="0"/>
          <c:showPercent val="0"/>
          <c:showBubbleSize val="0"/>
        </c:dLbls>
        <c:marker val="1"/>
        <c:smooth val="0"/>
        <c:axId val="316145568"/>
        <c:axId val="316151840"/>
      </c:lineChart>
      <c:dateAx>
        <c:axId val="316145568"/>
        <c:scaling>
          <c:orientation val="minMax"/>
        </c:scaling>
        <c:delete val="1"/>
        <c:axPos val="b"/>
        <c:numFmt formatCode="ge" sourceLinked="1"/>
        <c:majorTickMark val="none"/>
        <c:minorTickMark val="none"/>
        <c:tickLblPos val="none"/>
        <c:crossAx val="316151840"/>
        <c:crosses val="autoZero"/>
        <c:auto val="1"/>
        <c:lblOffset val="100"/>
        <c:baseTimeUnit val="years"/>
      </c:dateAx>
      <c:valAx>
        <c:axId val="3161518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16145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113.09</c:v>
                </c:pt>
                <c:pt idx="1">
                  <c:v>110.29</c:v>
                </c:pt>
                <c:pt idx="2">
                  <c:v>112.7</c:v>
                </c:pt>
                <c:pt idx="3">
                  <c:v>111.73</c:v>
                </c:pt>
                <c:pt idx="4">
                  <c:v>111.6</c:v>
                </c:pt>
              </c:numCache>
            </c:numRef>
          </c:val>
          <c:extLst xmlns:c16r2="http://schemas.microsoft.com/office/drawing/2015/06/chart">
            <c:ext xmlns:c16="http://schemas.microsoft.com/office/drawing/2014/chart" uri="{C3380CC4-5D6E-409C-BE32-E72D297353CC}">
              <c16:uniqueId val="{00000000-D585-4E74-BD0A-B1D53D458979}"/>
            </c:ext>
          </c:extLst>
        </c:ser>
        <c:dLbls>
          <c:showLegendKey val="0"/>
          <c:showVal val="0"/>
          <c:showCatName val="0"/>
          <c:showSerName val="0"/>
          <c:showPercent val="0"/>
          <c:showBubbleSize val="0"/>
        </c:dLbls>
        <c:gapWidth val="150"/>
        <c:axId val="316431000"/>
        <c:axId val="316432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107.74</c:v>
                </c:pt>
                <c:pt idx="1">
                  <c:v>108.81</c:v>
                </c:pt>
                <c:pt idx="2">
                  <c:v>110.87</c:v>
                </c:pt>
                <c:pt idx="3">
                  <c:v>110.3</c:v>
                </c:pt>
                <c:pt idx="4">
                  <c:v>109.12</c:v>
                </c:pt>
              </c:numCache>
            </c:numRef>
          </c:val>
          <c:smooth val="0"/>
          <c:extLst xmlns:c16r2="http://schemas.microsoft.com/office/drawing/2015/06/chart">
            <c:ext xmlns:c16="http://schemas.microsoft.com/office/drawing/2014/chart" uri="{C3380CC4-5D6E-409C-BE32-E72D297353CC}">
              <c16:uniqueId val="{00000001-D585-4E74-BD0A-B1D53D458979}"/>
            </c:ext>
          </c:extLst>
        </c:ser>
        <c:dLbls>
          <c:showLegendKey val="0"/>
          <c:showVal val="0"/>
          <c:showCatName val="0"/>
          <c:showSerName val="0"/>
          <c:showPercent val="0"/>
          <c:showBubbleSize val="0"/>
        </c:dLbls>
        <c:marker val="1"/>
        <c:smooth val="0"/>
        <c:axId val="316431000"/>
        <c:axId val="316432960"/>
      </c:lineChart>
      <c:dateAx>
        <c:axId val="316431000"/>
        <c:scaling>
          <c:orientation val="minMax"/>
        </c:scaling>
        <c:delete val="1"/>
        <c:axPos val="b"/>
        <c:numFmt formatCode="ge" sourceLinked="1"/>
        <c:majorTickMark val="none"/>
        <c:minorTickMark val="none"/>
        <c:tickLblPos val="none"/>
        <c:crossAx val="316432960"/>
        <c:crosses val="autoZero"/>
        <c:auto val="1"/>
        <c:lblOffset val="100"/>
        <c:baseTimeUnit val="years"/>
      </c:dateAx>
      <c:valAx>
        <c:axId val="316432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6431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120.18</c:v>
                </c:pt>
                <c:pt idx="1">
                  <c:v>123.21</c:v>
                </c:pt>
                <c:pt idx="2">
                  <c:v>120.89</c:v>
                </c:pt>
                <c:pt idx="3">
                  <c:v>122.41</c:v>
                </c:pt>
                <c:pt idx="4">
                  <c:v>122.95</c:v>
                </c:pt>
              </c:numCache>
            </c:numRef>
          </c:val>
          <c:extLst xmlns:c16r2="http://schemas.microsoft.com/office/drawing/2015/06/chart">
            <c:ext xmlns:c16="http://schemas.microsoft.com/office/drawing/2014/chart" uri="{C3380CC4-5D6E-409C-BE32-E72D297353CC}">
              <c16:uniqueId val="{00000000-680A-402A-917C-5CDDF5AAD6AC}"/>
            </c:ext>
          </c:extLst>
        </c:ser>
        <c:dLbls>
          <c:showLegendKey val="0"/>
          <c:showVal val="0"/>
          <c:showCatName val="0"/>
          <c:showSerName val="0"/>
          <c:showPercent val="0"/>
          <c:showBubbleSize val="0"/>
        </c:dLbls>
        <c:gapWidth val="150"/>
        <c:axId val="316433352"/>
        <c:axId val="316436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154.33000000000001</c:v>
                </c:pt>
                <c:pt idx="1">
                  <c:v>152.94999999999999</c:v>
                </c:pt>
                <c:pt idx="2">
                  <c:v>150.54</c:v>
                </c:pt>
                <c:pt idx="3">
                  <c:v>151.85</c:v>
                </c:pt>
                <c:pt idx="4">
                  <c:v>153.88</c:v>
                </c:pt>
              </c:numCache>
            </c:numRef>
          </c:val>
          <c:smooth val="0"/>
          <c:extLst xmlns:c16r2="http://schemas.microsoft.com/office/drawing/2015/06/chart">
            <c:ext xmlns:c16="http://schemas.microsoft.com/office/drawing/2014/chart" uri="{C3380CC4-5D6E-409C-BE32-E72D297353CC}">
              <c16:uniqueId val="{00000001-680A-402A-917C-5CDDF5AAD6AC}"/>
            </c:ext>
          </c:extLst>
        </c:ser>
        <c:dLbls>
          <c:showLegendKey val="0"/>
          <c:showVal val="0"/>
          <c:showCatName val="0"/>
          <c:showSerName val="0"/>
          <c:showPercent val="0"/>
          <c:showBubbleSize val="0"/>
        </c:dLbls>
        <c:marker val="1"/>
        <c:smooth val="0"/>
        <c:axId val="316433352"/>
        <c:axId val="316436488"/>
      </c:lineChart>
      <c:dateAx>
        <c:axId val="316433352"/>
        <c:scaling>
          <c:orientation val="minMax"/>
        </c:scaling>
        <c:delete val="1"/>
        <c:axPos val="b"/>
        <c:numFmt formatCode="ge" sourceLinked="1"/>
        <c:majorTickMark val="none"/>
        <c:minorTickMark val="none"/>
        <c:tickLblPos val="none"/>
        <c:crossAx val="316436488"/>
        <c:crosses val="autoZero"/>
        <c:auto val="1"/>
        <c:lblOffset val="100"/>
        <c:baseTimeUnit val="years"/>
      </c:dateAx>
      <c:valAx>
        <c:axId val="316436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6433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80.599999999999994</c:v>
                </c:pt>
                <c:pt idx="1">
                  <c:v>80.34</c:v>
                </c:pt>
                <c:pt idx="2">
                  <c:v>81</c:v>
                </c:pt>
                <c:pt idx="3">
                  <c:v>81.16</c:v>
                </c:pt>
                <c:pt idx="4">
                  <c:v>81.3</c:v>
                </c:pt>
              </c:numCache>
            </c:numRef>
          </c:val>
          <c:extLst xmlns:c16r2="http://schemas.microsoft.com/office/drawing/2015/06/chart">
            <c:ext xmlns:c16="http://schemas.microsoft.com/office/drawing/2014/chart" uri="{C3380CC4-5D6E-409C-BE32-E72D297353CC}">
              <c16:uniqueId val="{00000000-E59B-42F9-B23C-DAA602D595FF}"/>
            </c:ext>
          </c:extLst>
        </c:ser>
        <c:dLbls>
          <c:showLegendKey val="0"/>
          <c:showVal val="0"/>
          <c:showCatName val="0"/>
          <c:showSerName val="0"/>
          <c:showPercent val="0"/>
          <c:showBubbleSize val="0"/>
        </c:dLbls>
        <c:gapWidth val="150"/>
        <c:axId val="316437272"/>
        <c:axId val="316434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63.25</c:v>
                </c:pt>
                <c:pt idx="1">
                  <c:v>63.03</c:v>
                </c:pt>
                <c:pt idx="2">
                  <c:v>63.18</c:v>
                </c:pt>
                <c:pt idx="3">
                  <c:v>63.54</c:v>
                </c:pt>
                <c:pt idx="4">
                  <c:v>63.53</c:v>
                </c:pt>
              </c:numCache>
            </c:numRef>
          </c:val>
          <c:smooth val="0"/>
          <c:extLst xmlns:c16r2="http://schemas.microsoft.com/office/drawing/2015/06/chart">
            <c:ext xmlns:c16="http://schemas.microsoft.com/office/drawing/2014/chart" uri="{C3380CC4-5D6E-409C-BE32-E72D297353CC}">
              <c16:uniqueId val="{00000001-E59B-42F9-B23C-DAA602D595FF}"/>
            </c:ext>
          </c:extLst>
        </c:ser>
        <c:dLbls>
          <c:showLegendKey val="0"/>
          <c:showVal val="0"/>
          <c:showCatName val="0"/>
          <c:showSerName val="0"/>
          <c:showPercent val="0"/>
          <c:showBubbleSize val="0"/>
        </c:dLbls>
        <c:marker val="1"/>
        <c:smooth val="0"/>
        <c:axId val="316437272"/>
        <c:axId val="316434528"/>
      </c:lineChart>
      <c:dateAx>
        <c:axId val="316437272"/>
        <c:scaling>
          <c:orientation val="minMax"/>
        </c:scaling>
        <c:delete val="1"/>
        <c:axPos val="b"/>
        <c:numFmt formatCode="ge" sourceLinked="1"/>
        <c:majorTickMark val="none"/>
        <c:minorTickMark val="none"/>
        <c:tickLblPos val="none"/>
        <c:crossAx val="316434528"/>
        <c:crosses val="autoZero"/>
        <c:auto val="1"/>
        <c:lblOffset val="100"/>
        <c:baseTimeUnit val="years"/>
      </c:dateAx>
      <c:valAx>
        <c:axId val="316434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6437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92.95</c:v>
                </c:pt>
                <c:pt idx="1">
                  <c:v>92.97</c:v>
                </c:pt>
                <c:pt idx="2">
                  <c:v>93.02</c:v>
                </c:pt>
                <c:pt idx="3">
                  <c:v>93.07</c:v>
                </c:pt>
                <c:pt idx="4">
                  <c:v>93.08</c:v>
                </c:pt>
              </c:numCache>
            </c:numRef>
          </c:val>
          <c:extLst xmlns:c16r2="http://schemas.microsoft.com/office/drawing/2015/06/chart">
            <c:ext xmlns:c16="http://schemas.microsoft.com/office/drawing/2014/chart" uri="{C3380CC4-5D6E-409C-BE32-E72D297353CC}">
              <c16:uniqueId val="{00000000-831F-4A64-965D-F3B788D1F14E}"/>
            </c:ext>
          </c:extLst>
        </c:ser>
        <c:dLbls>
          <c:showLegendKey val="0"/>
          <c:showVal val="0"/>
          <c:showCatName val="0"/>
          <c:showSerName val="0"/>
          <c:showPercent val="0"/>
          <c:showBubbleSize val="0"/>
        </c:dLbls>
        <c:gapWidth val="150"/>
        <c:axId val="316436096"/>
        <c:axId val="316436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91.07</c:v>
                </c:pt>
                <c:pt idx="1">
                  <c:v>91.21</c:v>
                </c:pt>
                <c:pt idx="2">
                  <c:v>91.6</c:v>
                </c:pt>
                <c:pt idx="3">
                  <c:v>91.48</c:v>
                </c:pt>
                <c:pt idx="4">
                  <c:v>91.58</c:v>
                </c:pt>
              </c:numCache>
            </c:numRef>
          </c:val>
          <c:smooth val="0"/>
          <c:extLst xmlns:c16r2="http://schemas.microsoft.com/office/drawing/2015/06/chart">
            <c:ext xmlns:c16="http://schemas.microsoft.com/office/drawing/2014/chart" uri="{C3380CC4-5D6E-409C-BE32-E72D297353CC}">
              <c16:uniqueId val="{00000001-831F-4A64-965D-F3B788D1F14E}"/>
            </c:ext>
          </c:extLst>
        </c:ser>
        <c:dLbls>
          <c:showLegendKey val="0"/>
          <c:showVal val="0"/>
          <c:showCatName val="0"/>
          <c:showSerName val="0"/>
          <c:showPercent val="0"/>
          <c:showBubbleSize val="0"/>
        </c:dLbls>
        <c:marker val="1"/>
        <c:smooth val="0"/>
        <c:axId val="316436096"/>
        <c:axId val="316436880"/>
      </c:lineChart>
      <c:dateAx>
        <c:axId val="316436096"/>
        <c:scaling>
          <c:orientation val="minMax"/>
        </c:scaling>
        <c:delete val="1"/>
        <c:axPos val="b"/>
        <c:numFmt formatCode="ge" sourceLinked="1"/>
        <c:majorTickMark val="none"/>
        <c:minorTickMark val="none"/>
        <c:tickLblPos val="none"/>
        <c:crossAx val="316436880"/>
        <c:crosses val="autoZero"/>
        <c:auto val="1"/>
        <c:lblOffset val="100"/>
        <c:baseTimeUnit val="years"/>
      </c:dateAx>
      <c:valAx>
        <c:axId val="316436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6436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1" t="str">
        <f>データ!H6</f>
        <v>愛知県　豊橋市</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2"/>
      <c r="AE6" s="82"/>
      <c r="AF6" s="82"/>
      <c r="AG6" s="82"/>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2" t="s">
        <v>1</v>
      </c>
      <c r="C7" s="73"/>
      <c r="D7" s="73"/>
      <c r="E7" s="73"/>
      <c r="F7" s="73"/>
      <c r="G7" s="73"/>
      <c r="H7" s="73"/>
      <c r="I7" s="72" t="s">
        <v>2</v>
      </c>
      <c r="J7" s="73"/>
      <c r="K7" s="73"/>
      <c r="L7" s="73"/>
      <c r="M7" s="73"/>
      <c r="N7" s="73"/>
      <c r="O7" s="74"/>
      <c r="P7" s="75" t="s">
        <v>3</v>
      </c>
      <c r="Q7" s="75"/>
      <c r="R7" s="75"/>
      <c r="S7" s="75"/>
      <c r="T7" s="75"/>
      <c r="U7" s="75"/>
      <c r="V7" s="75"/>
      <c r="W7" s="75" t="s">
        <v>4</v>
      </c>
      <c r="X7" s="75"/>
      <c r="Y7" s="75"/>
      <c r="Z7" s="75"/>
      <c r="AA7" s="75"/>
      <c r="AB7" s="75"/>
      <c r="AC7" s="75"/>
      <c r="AD7" s="75" t="s">
        <v>5</v>
      </c>
      <c r="AE7" s="75"/>
      <c r="AF7" s="75"/>
      <c r="AG7" s="75"/>
      <c r="AH7" s="75"/>
      <c r="AI7" s="75"/>
      <c r="AJ7" s="75"/>
      <c r="AK7" s="4"/>
      <c r="AL7" s="75" t="s">
        <v>6</v>
      </c>
      <c r="AM7" s="75"/>
      <c r="AN7" s="75"/>
      <c r="AO7" s="75"/>
      <c r="AP7" s="75"/>
      <c r="AQ7" s="75"/>
      <c r="AR7" s="75"/>
      <c r="AS7" s="75"/>
      <c r="AT7" s="72" t="s">
        <v>7</v>
      </c>
      <c r="AU7" s="73"/>
      <c r="AV7" s="73"/>
      <c r="AW7" s="73"/>
      <c r="AX7" s="73"/>
      <c r="AY7" s="73"/>
      <c r="AZ7" s="73"/>
      <c r="BA7" s="73"/>
      <c r="BB7" s="75" t="s">
        <v>8</v>
      </c>
      <c r="BC7" s="75"/>
      <c r="BD7" s="75"/>
      <c r="BE7" s="75"/>
      <c r="BF7" s="75"/>
      <c r="BG7" s="75"/>
      <c r="BH7" s="75"/>
      <c r="BI7" s="75"/>
      <c r="BJ7" s="3"/>
      <c r="BK7" s="3"/>
      <c r="BL7" s="5" t="s">
        <v>9</v>
      </c>
      <c r="BM7" s="6"/>
      <c r="BN7" s="6"/>
      <c r="BO7" s="6"/>
      <c r="BP7" s="6"/>
      <c r="BQ7" s="6"/>
      <c r="BR7" s="6"/>
      <c r="BS7" s="6"/>
      <c r="BT7" s="6"/>
      <c r="BU7" s="6"/>
      <c r="BV7" s="6"/>
      <c r="BW7" s="6"/>
      <c r="BX7" s="6"/>
      <c r="BY7" s="7"/>
    </row>
    <row r="8" spans="1:78" ht="18.75" customHeight="1" x14ac:dyDescent="0.15">
      <c r="A8" s="2"/>
      <c r="B8" s="76" t="str">
        <f>データ!$I$6</f>
        <v>法適用</v>
      </c>
      <c r="C8" s="77"/>
      <c r="D8" s="77"/>
      <c r="E8" s="77"/>
      <c r="F8" s="77"/>
      <c r="G8" s="77"/>
      <c r="H8" s="77"/>
      <c r="I8" s="76" t="str">
        <f>データ!$J$6</f>
        <v>水道事業</v>
      </c>
      <c r="J8" s="77"/>
      <c r="K8" s="77"/>
      <c r="L8" s="77"/>
      <c r="M8" s="77"/>
      <c r="N8" s="77"/>
      <c r="O8" s="78"/>
      <c r="P8" s="79" t="str">
        <f>データ!$K$6</f>
        <v>末端給水事業</v>
      </c>
      <c r="Q8" s="79"/>
      <c r="R8" s="79"/>
      <c r="S8" s="79"/>
      <c r="T8" s="79"/>
      <c r="U8" s="79"/>
      <c r="V8" s="79"/>
      <c r="W8" s="79" t="str">
        <f>データ!$L$6</f>
        <v>A1</v>
      </c>
      <c r="X8" s="79"/>
      <c r="Y8" s="79"/>
      <c r="Z8" s="79"/>
      <c r="AA8" s="79"/>
      <c r="AB8" s="79"/>
      <c r="AC8" s="79"/>
      <c r="AD8" s="79" t="str">
        <f>データ!$M$6</f>
        <v>自治体職員</v>
      </c>
      <c r="AE8" s="79"/>
      <c r="AF8" s="79"/>
      <c r="AG8" s="79"/>
      <c r="AH8" s="79"/>
      <c r="AI8" s="79"/>
      <c r="AJ8" s="79"/>
      <c r="AK8" s="4"/>
      <c r="AL8" s="67">
        <f>データ!$R$6</f>
        <v>377303</v>
      </c>
      <c r="AM8" s="67"/>
      <c r="AN8" s="67"/>
      <c r="AO8" s="67"/>
      <c r="AP8" s="67"/>
      <c r="AQ8" s="67"/>
      <c r="AR8" s="67"/>
      <c r="AS8" s="67"/>
      <c r="AT8" s="63">
        <f>データ!$S$6</f>
        <v>261.86</v>
      </c>
      <c r="AU8" s="64"/>
      <c r="AV8" s="64"/>
      <c r="AW8" s="64"/>
      <c r="AX8" s="64"/>
      <c r="AY8" s="64"/>
      <c r="AZ8" s="64"/>
      <c r="BA8" s="64"/>
      <c r="BB8" s="66">
        <f>データ!$T$6</f>
        <v>1440.86</v>
      </c>
      <c r="BC8" s="66"/>
      <c r="BD8" s="66"/>
      <c r="BE8" s="66"/>
      <c r="BF8" s="66"/>
      <c r="BG8" s="66"/>
      <c r="BH8" s="66"/>
      <c r="BI8" s="66"/>
      <c r="BJ8" s="3"/>
      <c r="BK8" s="3"/>
      <c r="BL8" s="70" t="s">
        <v>10</v>
      </c>
      <c r="BM8" s="71"/>
      <c r="BN8" s="8" t="s">
        <v>11</v>
      </c>
      <c r="BO8" s="9"/>
      <c r="BP8" s="9"/>
      <c r="BQ8" s="9"/>
      <c r="BR8" s="9"/>
      <c r="BS8" s="9"/>
      <c r="BT8" s="9"/>
      <c r="BU8" s="9"/>
      <c r="BV8" s="9"/>
      <c r="BW8" s="9"/>
      <c r="BX8" s="9"/>
      <c r="BY8" s="10"/>
    </row>
    <row r="9" spans="1:78" ht="18.75" customHeight="1" x14ac:dyDescent="0.15">
      <c r="A9" s="2"/>
      <c r="B9" s="72" t="s">
        <v>12</v>
      </c>
      <c r="C9" s="73"/>
      <c r="D9" s="73"/>
      <c r="E9" s="73"/>
      <c r="F9" s="73"/>
      <c r="G9" s="73"/>
      <c r="H9" s="73"/>
      <c r="I9" s="72" t="s">
        <v>13</v>
      </c>
      <c r="J9" s="73"/>
      <c r="K9" s="73"/>
      <c r="L9" s="73"/>
      <c r="M9" s="73"/>
      <c r="N9" s="73"/>
      <c r="O9" s="74"/>
      <c r="P9" s="75" t="s">
        <v>14</v>
      </c>
      <c r="Q9" s="75"/>
      <c r="R9" s="75"/>
      <c r="S9" s="75"/>
      <c r="T9" s="75"/>
      <c r="U9" s="75"/>
      <c r="V9" s="75"/>
      <c r="W9" s="75" t="s">
        <v>15</v>
      </c>
      <c r="X9" s="75"/>
      <c r="Y9" s="75"/>
      <c r="Z9" s="75"/>
      <c r="AA9" s="75"/>
      <c r="AB9" s="75"/>
      <c r="AC9" s="75"/>
      <c r="AD9" s="2"/>
      <c r="AE9" s="2"/>
      <c r="AF9" s="2"/>
      <c r="AG9" s="2"/>
      <c r="AH9" s="4"/>
      <c r="AI9" s="4"/>
      <c r="AJ9" s="4"/>
      <c r="AK9" s="4"/>
      <c r="AL9" s="75" t="s">
        <v>16</v>
      </c>
      <c r="AM9" s="75"/>
      <c r="AN9" s="75"/>
      <c r="AO9" s="75"/>
      <c r="AP9" s="75"/>
      <c r="AQ9" s="75"/>
      <c r="AR9" s="75"/>
      <c r="AS9" s="75"/>
      <c r="AT9" s="72" t="s">
        <v>17</v>
      </c>
      <c r="AU9" s="73"/>
      <c r="AV9" s="73"/>
      <c r="AW9" s="73"/>
      <c r="AX9" s="73"/>
      <c r="AY9" s="73"/>
      <c r="AZ9" s="73"/>
      <c r="BA9" s="73"/>
      <c r="BB9" s="75" t="s">
        <v>18</v>
      </c>
      <c r="BC9" s="75"/>
      <c r="BD9" s="75"/>
      <c r="BE9" s="75"/>
      <c r="BF9" s="75"/>
      <c r="BG9" s="75"/>
      <c r="BH9" s="75"/>
      <c r="BI9" s="75"/>
      <c r="BJ9" s="3"/>
      <c r="BK9" s="3"/>
      <c r="BL9" s="61" t="s">
        <v>19</v>
      </c>
      <c r="BM9" s="62"/>
      <c r="BN9" s="11" t="s">
        <v>20</v>
      </c>
      <c r="BO9" s="12"/>
      <c r="BP9" s="12"/>
      <c r="BQ9" s="12"/>
      <c r="BR9" s="12"/>
      <c r="BS9" s="12"/>
      <c r="BT9" s="12"/>
      <c r="BU9" s="12"/>
      <c r="BV9" s="12"/>
      <c r="BW9" s="12"/>
      <c r="BX9" s="12"/>
      <c r="BY9" s="13"/>
    </row>
    <row r="10" spans="1:78" ht="18.75" customHeight="1" x14ac:dyDescent="0.15">
      <c r="A10" s="2"/>
      <c r="B10" s="63" t="str">
        <f>データ!$N$6</f>
        <v>-</v>
      </c>
      <c r="C10" s="64"/>
      <c r="D10" s="64"/>
      <c r="E10" s="64"/>
      <c r="F10" s="64"/>
      <c r="G10" s="64"/>
      <c r="H10" s="64"/>
      <c r="I10" s="63">
        <f>データ!$O$6</f>
        <v>85.94</v>
      </c>
      <c r="J10" s="64"/>
      <c r="K10" s="64"/>
      <c r="L10" s="64"/>
      <c r="M10" s="64"/>
      <c r="N10" s="64"/>
      <c r="O10" s="65"/>
      <c r="P10" s="66">
        <f>データ!$P$6</f>
        <v>99.72</v>
      </c>
      <c r="Q10" s="66"/>
      <c r="R10" s="66"/>
      <c r="S10" s="66"/>
      <c r="T10" s="66"/>
      <c r="U10" s="66"/>
      <c r="V10" s="66"/>
      <c r="W10" s="67">
        <f>データ!$Q$6</f>
        <v>1479</v>
      </c>
      <c r="X10" s="67"/>
      <c r="Y10" s="67"/>
      <c r="Z10" s="67"/>
      <c r="AA10" s="67"/>
      <c r="AB10" s="67"/>
      <c r="AC10" s="67"/>
      <c r="AD10" s="2"/>
      <c r="AE10" s="2"/>
      <c r="AF10" s="2"/>
      <c r="AG10" s="2"/>
      <c r="AH10" s="4"/>
      <c r="AI10" s="4"/>
      <c r="AJ10" s="4"/>
      <c r="AK10" s="4"/>
      <c r="AL10" s="67">
        <f>データ!$U$6</f>
        <v>375145</v>
      </c>
      <c r="AM10" s="67"/>
      <c r="AN10" s="67"/>
      <c r="AO10" s="67"/>
      <c r="AP10" s="67"/>
      <c r="AQ10" s="67"/>
      <c r="AR10" s="67"/>
      <c r="AS10" s="67"/>
      <c r="AT10" s="63">
        <f>データ!$V$6</f>
        <v>220.38</v>
      </c>
      <c r="AU10" s="64"/>
      <c r="AV10" s="64"/>
      <c r="AW10" s="64"/>
      <c r="AX10" s="64"/>
      <c r="AY10" s="64"/>
      <c r="AZ10" s="64"/>
      <c r="BA10" s="64"/>
      <c r="BB10" s="66">
        <f>データ!$W$6</f>
        <v>1702.26</v>
      </c>
      <c r="BC10" s="66"/>
      <c r="BD10" s="66"/>
      <c r="BE10" s="66"/>
      <c r="BF10" s="66"/>
      <c r="BG10" s="66"/>
      <c r="BH10" s="66"/>
      <c r="BI10" s="66"/>
      <c r="BJ10" s="2"/>
      <c r="BK10" s="2"/>
      <c r="BL10" s="68" t="s">
        <v>21</v>
      </c>
      <c r="BM10" s="69"/>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0" t="s">
        <v>23</v>
      </c>
      <c r="BM11" s="50"/>
      <c r="BN11" s="50"/>
      <c r="BO11" s="50"/>
      <c r="BP11" s="50"/>
      <c r="BQ11" s="50"/>
      <c r="BR11" s="50"/>
      <c r="BS11" s="50"/>
      <c r="BT11" s="50"/>
      <c r="BU11" s="50"/>
      <c r="BV11" s="50"/>
      <c r="BW11" s="50"/>
      <c r="BX11" s="50"/>
      <c r="BY11" s="50"/>
      <c r="BZ11" s="5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0"/>
      <c r="BM12" s="50"/>
      <c r="BN12" s="50"/>
      <c r="BO12" s="50"/>
      <c r="BP12" s="50"/>
      <c r="BQ12" s="50"/>
      <c r="BR12" s="50"/>
      <c r="BS12" s="50"/>
      <c r="BT12" s="50"/>
      <c r="BU12" s="50"/>
      <c r="BV12" s="50"/>
      <c r="BW12" s="50"/>
      <c r="BX12" s="50"/>
      <c r="BY12" s="50"/>
      <c r="BZ12" s="5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1"/>
      <c r="BM13" s="51"/>
      <c r="BN13" s="51"/>
      <c r="BO13" s="51"/>
      <c r="BP13" s="51"/>
      <c r="BQ13" s="51"/>
      <c r="BR13" s="51"/>
      <c r="BS13" s="51"/>
      <c r="BT13" s="51"/>
      <c r="BU13" s="51"/>
      <c r="BV13" s="51"/>
      <c r="BW13" s="51"/>
      <c r="BX13" s="51"/>
      <c r="BY13" s="51"/>
      <c r="BZ13" s="51"/>
    </row>
    <row r="14" spans="1:78" ht="13.5" customHeight="1" x14ac:dyDescent="0.15">
      <c r="A14" s="2"/>
      <c r="B14" s="52" t="s">
        <v>24</v>
      </c>
      <c r="C14" s="53"/>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53"/>
      <c r="BE14" s="53"/>
      <c r="BF14" s="53"/>
      <c r="BG14" s="53"/>
      <c r="BH14" s="53"/>
      <c r="BI14" s="53"/>
      <c r="BJ14" s="54"/>
      <c r="BK14" s="2"/>
      <c r="BL14" s="44" t="s">
        <v>25</v>
      </c>
      <c r="BM14" s="45"/>
      <c r="BN14" s="45"/>
      <c r="BO14" s="45"/>
      <c r="BP14" s="45"/>
      <c r="BQ14" s="45"/>
      <c r="BR14" s="45"/>
      <c r="BS14" s="45"/>
      <c r="BT14" s="45"/>
      <c r="BU14" s="45"/>
      <c r="BV14" s="45"/>
      <c r="BW14" s="45"/>
      <c r="BX14" s="45"/>
      <c r="BY14" s="45"/>
      <c r="BZ14" s="46"/>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7"/>
      <c r="BM15" s="48"/>
      <c r="BN15" s="48"/>
      <c r="BO15" s="48"/>
      <c r="BP15" s="48"/>
      <c r="BQ15" s="48"/>
      <c r="BR15" s="48"/>
      <c r="BS15" s="48"/>
      <c r="BT15" s="48"/>
      <c r="BU15" s="48"/>
      <c r="BV15" s="48"/>
      <c r="BW15" s="48"/>
      <c r="BX15" s="48"/>
      <c r="BY15" s="48"/>
      <c r="BZ15" s="49"/>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8" t="s">
        <v>105</v>
      </c>
      <c r="BM16" s="59"/>
      <c r="BN16" s="59"/>
      <c r="BO16" s="59"/>
      <c r="BP16" s="59"/>
      <c r="BQ16" s="59"/>
      <c r="BR16" s="59"/>
      <c r="BS16" s="59"/>
      <c r="BT16" s="59"/>
      <c r="BU16" s="59"/>
      <c r="BV16" s="59"/>
      <c r="BW16" s="59"/>
      <c r="BX16" s="59"/>
      <c r="BY16" s="59"/>
      <c r="BZ16" s="60"/>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8"/>
      <c r="BM17" s="59"/>
      <c r="BN17" s="59"/>
      <c r="BO17" s="59"/>
      <c r="BP17" s="59"/>
      <c r="BQ17" s="59"/>
      <c r="BR17" s="59"/>
      <c r="BS17" s="59"/>
      <c r="BT17" s="59"/>
      <c r="BU17" s="59"/>
      <c r="BV17" s="59"/>
      <c r="BW17" s="59"/>
      <c r="BX17" s="59"/>
      <c r="BY17" s="59"/>
      <c r="BZ17" s="60"/>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8"/>
      <c r="BM18" s="59"/>
      <c r="BN18" s="59"/>
      <c r="BO18" s="59"/>
      <c r="BP18" s="59"/>
      <c r="BQ18" s="59"/>
      <c r="BR18" s="59"/>
      <c r="BS18" s="59"/>
      <c r="BT18" s="59"/>
      <c r="BU18" s="59"/>
      <c r="BV18" s="59"/>
      <c r="BW18" s="59"/>
      <c r="BX18" s="59"/>
      <c r="BY18" s="59"/>
      <c r="BZ18" s="60"/>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8"/>
      <c r="BM19" s="59"/>
      <c r="BN19" s="59"/>
      <c r="BO19" s="59"/>
      <c r="BP19" s="59"/>
      <c r="BQ19" s="59"/>
      <c r="BR19" s="59"/>
      <c r="BS19" s="59"/>
      <c r="BT19" s="59"/>
      <c r="BU19" s="59"/>
      <c r="BV19" s="59"/>
      <c r="BW19" s="59"/>
      <c r="BX19" s="59"/>
      <c r="BY19" s="59"/>
      <c r="BZ19" s="60"/>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8"/>
      <c r="BM20" s="59"/>
      <c r="BN20" s="59"/>
      <c r="BO20" s="59"/>
      <c r="BP20" s="59"/>
      <c r="BQ20" s="59"/>
      <c r="BR20" s="59"/>
      <c r="BS20" s="59"/>
      <c r="BT20" s="59"/>
      <c r="BU20" s="59"/>
      <c r="BV20" s="59"/>
      <c r="BW20" s="59"/>
      <c r="BX20" s="59"/>
      <c r="BY20" s="59"/>
      <c r="BZ20" s="60"/>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8"/>
      <c r="BM21" s="59"/>
      <c r="BN21" s="59"/>
      <c r="BO21" s="59"/>
      <c r="BP21" s="59"/>
      <c r="BQ21" s="59"/>
      <c r="BR21" s="59"/>
      <c r="BS21" s="59"/>
      <c r="BT21" s="59"/>
      <c r="BU21" s="59"/>
      <c r="BV21" s="59"/>
      <c r="BW21" s="59"/>
      <c r="BX21" s="59"/>
      <c r="BY21" s="59"/>
      <c r="BZ21" s="60"/>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8"/>
      <c r="BM22" s="59"/>
      <c r="BN22" s="59"/>
      <c r="BO22" s="59"/>
      <c r="BP22" s="59"/>
      <c r="BQ22" s="59"/>
      <c r="BR22" s="59"/>
      <c r="BS22" s="59"/>
      <c r="BT22" s="59"/>
      <c r="BU22" s="59"/>
      <c r="BV22" s="59"/>
      <c r="BW22" s="59"/>
      <c r="BX22" s="59"/>
      <c r="BY22" s="59"/>
      <c r="BZ22" s="60"/>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8"/>
      <c r="BM23" s="59"/>
      <c r="BN23" s="59"/>
      <c r="BO23" s="59"/>
      <c r="BP23" s="59"/>
      <c r="BQ23" s="59"/>
      <c r="BR23" s="59"/>
      <c r="BS23" s="59"/>
      <c r="BT23" s="59"/>
      <c r="BU23" s="59"/>
      <c r="BV23" s="59"/>
      <c r="BW23" s="59"/>
      <c r="BX23" s="59"/>
      <c r="BY23" s="59"/>
      <c r="BZ23" s="60"/>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8"/>
      <c r="BM24" s="59"/>
      <c r="BN24" s="59"/>
      <c r="BO24" s="59"/>
      <c r="BP24" s="59"/>
      <c r="BQ24" s="59"/>
      <c r="BR24" s="59"/>
      <c r="BS24" s="59"/>
      <c r="BT24" s="59"/>
      <c r="BU24" s="59"/>
      <c r="BV24" s="59"/>
      <c r="BW24" s="59"/>
      <c r="BX24" s="59"/>
      <c r="BY24" s="59"/>
      <c r="BZ24" s="60"/>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8"/>
      <c r="BM25" s="59"/>
      <c r="BN25" s="59"/>
      <c r="BO25" s="59"/>
      <c r="BP25" s="59"/>
      <c r="BQ25" s="59"/>
      <c r="BR25" s="59"/>
      <c r="BS25" s="59"/>
      <c r="BT25" s="59"/>
      <c r="BU25" s="59"/>
      <c r="BV25" s="59"/>
      <c r="BW25" s="59"/>
      <c r="BX25" s="59"/>
      <c r="BY25" s="59"/>
      <c r="BZ25" s="60"/>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8"/>
      <c r="BM26" s="59"/>
      <c r="BN26" s="59"/>
      <c r="BO26" s="59"/>
      <c r="BP26" s="59"/>
      <c r="BQ26" s="59"/>
      <c r="BR26" s="59"/>
      <c r="BS26" s="59"/>
      <c r="BT26" s="59"/>
      <c r="BU26" s="59"/>
      <c r="BV26" s="59"/>
      <c r="BW26" s="59"/>
      <c r="BX26" s="59"/>
      <c r="BY26" s="59"/>
      <c r="BZ26" s="60"/>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8"/>
      <c r="BM27" s="59"/>
      <c r="BN27" s="59"/>
      <c r="BO27" s="59"/>
      <c r="BP27" s="59"/>
      <c r="BQ27" s="59"/>
      <c r="BR27" s="59"/>
      <c r="BS27" s="59"/>
      <c r="BT27" s="59"/>
      <c r="BU27" s="59"/>
      <c r="BV27" s="59"/>
      <c r="BW27" s="59"/>
      <c r="BX27" s="59"/>
      <c r="BY27" s="59"/>
      <c r="BZ27" s="60"/>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8"/>
      <c r="BM28" s="59"/>
      <c r="BN28" s="59"/>
      <c r="BO28" s="59"/>
      <c r="BP28" s="59"/>
      <c r="BQ28" s="59"/>
      <c r="BR28" s="59"/>
      <c r="BS28" s="59"/>
      <c r="BT28" s="59"/>
      <c r="BU28" s="59"/>
      <c r="BV28" s="59"/>
      <c r="BW28" s="59"/>
      <c r="BX28" s="59"/>
      <c r="BY28" s="59"/>
      <c r="BZ28" s="60"/>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8"/>
      <c r="BM29" s="59"/>
      <c r="BN29" s="59"/>
      <c r="BO29" s="59"/>
      <c r="BP29" s="59"/>
      <c r="BQ29" s="59"/>
      <c r="BR29" s="59"/>
      <c r="BS29" s="59"/>
      <c r="BT29" s="59"/>
      <c r="BU29" s="59"/>
      <c r="BV29" s="59"/>
      <c r="BW29" s="59"/>
      <c r="BX29" s="59"/>
      <c r="BY29" s="59"/>
      <c r="BZ29" s="60"/>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8"/>
      <c r="BM30" s="59"/>
      <c r="BN30" s="59"/>
      <c r="BO30" s="59"/>
      <c r="BP30" s="59"/>
      <c r="BQ30" s="59"/>
      <c r="BR30" s="59"/>
      <c r="BS30" s="59"/>
      <c r="BT30" s="59"/>
      <c r="BU30" s="59"/>
      <c r="BV30" s="59"/>
      <c r="BW30" s="59"/>
      <c r="BX30" s="59"/>
      <c r="BY30" s="59"/>
      <c r="BZ30" s="60"/>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8"/>
      <c r="BM31" s="59"/>
      <c r="BN31" s="59"/>
      <c r="BO31" s="59"/>
      <c r="BP31" s="59"/>
      <c r="BQ31" s="59"/>
      <c r="BR31" s="59"/>
      <c r="BS31" s="59"/>
      <c r="BT31" s="59"/>
      <c r="BU31" s="59"/>
      <c r="BV31" s="59"/>
      <c r="BW31" s="59"/>
      <c r="BX31" s="59"/>
      <c r="BY31" s="59"/>
      <c r="BZ31" s="60"/>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8"/>
      <c r="BM32" s="59"/>
      <c r="BN32" s="59"/>
      <c r="BO32" s="59"/>
      <c r="BP32" s="59"/>
      <c r="BQ32" s="59"/>
      <c r="BR32" s="59"/>
      <c r="BS32" s="59"/>
      <c r="BT32" s="59"/>
      <c r="BU32" s="59"/>
      <c r="BV32" s="59"/>
      <c r="BW32" s="59"/>
      <c r="BX32" s="59"/>
      <c r="BY32" s="59"/>
      <c r="BZ32" s="60"/>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8"/>
      <c r="BM33" s="59"/>
      <c r="BN33" s="59"/>
      <c r="BO33" s="59"/>
      <c r="BP33" s="59"/>
      <c r="BQ33" s="59"/>
      <c r="BR33" s="59"/>
      <c r="BS33" s="59"/>
      <c r="BT33" s="59"/>
      <c r="BU33" s="59"/>
      <c r="BV33" s="59"/>
      <c r="BW33" s="59"/>
      <c r="BX33" s="59"/>
      <c r="BY33" s="59"/>
      <c r="BZ33" s="60"/>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8"/>
      <c r="BM34" s="59"/>
      <c r="BN34" s="59"/>
      <c r="BO34" s="59"/>
      <c r="BP34" s="59"/>
      <c r="BQ34" s="59"/>
      <c r="BR34" s="59"/>
      <c r="BS34" s="59"/>
      <c r="BT34" s="59"/>
      <c r="BU34" s="59"/>
      <c r="BV34" s="59"/>
      <c r="BW34" s="59"/>
      <c r="BX34" s="59"/>
      <c r="BY34" s="59"/>
      <c r="BZ34" s="60"/>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8"/>
      <c r="BM35" s="59"/>
      <c r="BN35" s="59"/>
      <c r="BO35" s="59"/>
      <c r="BP35" s="59"/>
      <c r="BQ35" s="59"/>
      <c r="BR35" s="59"/>
      <c r="BS35" s="59"/>
      <c r="BT35" s="59"/>
      <c r="BU35" s="59"/>
      <c r="BV35" s="59"/>
      <c r="BW35" s="59"/>
      <c r="BX35" s="59"/>
      <c r="BY35" s="59"/>
      <c r="BZ35" s="60"/>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8"/>
      <c r="BM36" s="59"/>
      <c r="BN36" s="59"/>
      <c r="BO36" s="59"/>
      <c r="BP36" s="59"/>
      <c r="BQ36" s="59"/>
      <c r="BR36" s="59"/>
      <c r="BS36" s="59"/>
      <c r="BT36" s="59"/>
      <c r="BU36" s="59"/>
      <c r="BV36" s="59"/>
      <c r="BW36" s="59"/>
      <c r="BX36" s="59"/>
      <c r="BY36" s="59"/>
      <c r="BZ36" s="60"/>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8"/>
      <c r="BM37" s="59"/>
      <c r="BN37" s="59"/>
      <c r="BO37" s="59"/>
      <c r="BP37" s="59"/>
      <c r="BQ37" s="59"/>
      <c r="BR37" s="59"/>
      <c r="BS37" s="59"/>
      <c r="BT37" s="59"/>
      <c r="BU37" s="59"/>
      <c r="BV37" s="59"/>
      <c r="BW37" s="59"/>
      <c r="BX37" s="59"/>
      <c r="BY37" s="59"/>
      <c r="BZ37" s="60"/>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8"/>
      <c r="BM38" s="59"/>
      <c r="BN38" s="59"/>
      <c r="BO38" s="59"/>
      <c r="BP38" s="59"/>
      <c r="BQ38" s="59"/>
      <c r="BR38" s="59"/>
      <c r="BS38" s="59"/>
      <c r="BT38" s="59"/>
      <c r="BU38" s="59"/>
      <c r="BV38" s="59"/>
      <c r="BW38" s="59"/>
      <c r="BX38" s="59"/>
      <c r="BY38" s="59"/>
      <c r="BZ38" s="60"/>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8"/>
      <c r="BM39" s="59"/>
      <c r="BN39" s="59"/>
      <c r="BO39" s="59"/>
      <c r="BP39" s="59"/>
      <c r="BQ39" s="59"/>
      <c r="BR39" s="59"/>
      <c r="BS39" s="59"/>
      <c r="BT39" s="59"/>
      <c r="BU39" s="59"/>
      <c r="BV39" s="59"/>
      <c r="BW39" s="59"/>
      <c r="BX39" s="59"/>
      <c r="BY39" s="59"/>
      <c r="BZ39" s="60"/>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8"/>
      <c r="BM40" s="59"/>
      <c r="BN40" s="59"/>
      <c r="BO40" s="59"/>
      <c r="BP40" s="59"/>
      <c r="BQ40" s="59"/>
      <c r="BR40" s="59"/>
      <c r="BS40" s="59"/>
      <c r="BT40" s="59"/>
      <c r="BU40" s="59"/>
      <c r="BV40" s="59"/>
      <c r="BW40" s="59"/>
      <c r="BX40" s="59"/>
      <c r="BY40" s="59"/>
      <c r="BZ40" s="60"/>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8"/>
      <c r="BM41" s="59"/>
      <c r="BN41" s="59"/>
      <c r="BO41" s="59"/>
      <c r="BP41" s="59"/>
      <c r="BQ41" s="59"/>
      <c r="BR41" s="59"/>
      <c r="BS41" s="59"/>
      <c r="BT41" s="59"/>
      <c r="BU41" s="59"/>
      <c r="BV41" s="59"/>
      <c r="BW41" s="59"/>
      <c r="BX41" s="59"/>
      <c r="BY41" s="59"/>
      <c r="BZ41" s="60"/>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8"/>
      <c r="BM42" s="59"/>
      <c r="BN42" s="59"/>
      <c r="BO42" s="59"/>
      <c r="BP42" s="59"/>
      <c r="BQ42" s="59"/>
      <c r="BR42" s="59"/>
      <c r="BS42" s="59"/>
      <c r="BT42" s="59"/>
      <c r="BU42" s="59"/>
      <c r="BV42" s="59"/>
      <c r="BW42" s="59"/>
      <c r="BX42" s="59"/>
      <c r="BY42" s="59"/>
      <c r="BZ42" s="60"/>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8"/>
      <c r="BM43" s="59"/>
      <c r="BN43" s="59"/>
      <c r="BO43" s="59"/>
      <c r="BP43" s="59"/>
      <c r="BQ43" s="59"/>
      <c r="BR43" s="59"/>
      <c r="BS43" s="59"/>
      <c r="BT43" s="59"/>
      <c r="BU43" s="59"/>
      <c r="BV43" s="59"/>
      <c r="BW43" s="59"/>
      <c r="BX43" s="59"/>
      <c r="BY43" s="59"/>
      <c r="BZ43" s="60"/>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8"/>
      <c r="BM44" s="59"/>
      <c r="BN44" s="59"/>
      <c r="BO44" s="59"/>
      <c r="BP44" s="59"/>
      <c r="BQ44" s="59"/>
      <c r="BR44" s="59"/>
      <c r="BS44" s="59"/>
      <c r="BT44" s="59"/>
      <c r="BU44" s="59"/>
      <c r="BV44" s="59"/>
      <c r="BW44" s="59"/>
      <c r="BX44" s="59"/>
      <c r="BY44" s="59"/>
      <c r="BZ44" s="60"/>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4" t="s">
        <v>26</v>
      </c>
      <c r="BM45" s="45"/>
      <c r="BN45" s="45"/>
      <c r="BO45" s="45"/>
      <c r="BP45" s="45"/>
      <c r="BQ45" s="45"/>
      <c r="BR45" s="45"/>
      <c r="BS45" s="45"/>
      <c r="BT45" s="45"/>
      <c r="BU45" s="45"/>
      <c r="BV45" s="45"/>
      <c r="BW45" s="45"/>
      <c r="BX45" s="45"/>
      <c r="BY45" s="45"/>
      <c r="BZ45" s="46"/>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7"/>
      <c r="BM46" s="48"/>
      <c r="BN46" s="48"/>
      <c r="BO46" s="48"/>
      <c r="BP46" s="48"/>
      <c r="BQ46" s="48"/>
      <c r="BR46" s="48"/>
      <c r="BS46" s="48"/>
      <c r="BT46" s="48"/>
      <c r="BU46" s="48"/>
      <c r="BV46" s="48"/>
      <c r="BW46" s="48"/>
      <c r="BX46" s="48"/>
      <c r="BY46" s="48"/>
      <c r="BZ46" s="49"/>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91" t="s">
        <v>106</v>
      </c>
      <c r="BM47" s="92"/>
      <c r="BN47" s="92"/>
      <c r="BO47" s="92"/>
      <c r="BP47" s="92"/>
      <c r="BQ47" s="92"/>
      <c r="BR47" s="92"/>
      <c r="BS47" s="92"/>
      <c r="BT47" s="92"/>
      <c r="BU47" s="92"/>
      <c r="BV47" s="92"/>
      <c r="BW47" s="92"/>
      <c r="BX47" s="92"/>
      <c r="BY47" s="92"/>
      <c r="BZ47" s="9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91"/>
      <c r="BM48" s="92"/>
      <c r="BN48" s="92"/>
      <c r="BO48" s="92"/>
      <c r="BP48" s="92"/>
      <c r="BQ48" s="92"/>
      <c r="BR48" s="92"/>
      <c r="BS48" s="92"/>
      <c r="BT48" s="92"/>
      <c r="BU48" s="92"/>
      <c r="BV48" s="92"/>
      <c r="BW48" s="92"/>
      <c r="BX48" s="92"/>
      <c r="BY48" s="92"/>
      <c r="BZ48" s="9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91"/>
      <c r="BM49" s="92"/>
      <c r="BN49" s="92"/>
      <c r="BO49" s="92"/>
      <c r="BP49" s="92"/>
      <c r="BQ49" s="92"/>
      <c r="BR49" s="92"/>
      <c r="BS49" s="92"/>
      <c r="BT49" s="92"/>
      <c r="BU49" s="92"/>
      <c r="BV49" s="92"/>
      <c r="BW49" s="92"/>
      <c r="BX49" s="92"/>
      <c r="BY49" s="92"/>
      <c r="BZ49" s="9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91"/>
      <c r="BM50" s="92"/>
      <c r="BN50" s="92"/>
      <c r="BO50" s="92"/>
      <c r="BP50" s="92"/>
      <c r="BQ50" s="92"/>
      <c r="BR50" s="92"/>
      <c r="BS50" s="92"/>
      <c r="BT50" s="92"/>
      <c r="BU50" s="92"/>
      <c r="BV50" s="92"/>
      <c r="BW50" s="92"/>
      <c r="BX50" s="92"/>
      <c r="BY50" s="92"/>
      <c r="BZ50" s="9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91"/>
      <c r="BM51" s="92"/>
      <c r="BN51" s="92"/>
      <c r="BO51" s="92"/>
      <c r="BP51" s="92"/>
      <c r="BQ51" s="92"/>
      <c r="BR51" s="92"/>
      <c r="BS51" s="92"/>
      <c r="BT51" s="92"/>
      <c r="BU51" s="92"/>
      <c r="BV51" s="92"/>
      <c r="BW51" s="92"/>
      <c r="BX51" s="92"/>
      <c r="BY51" s="92"/>
      <c r="BZ51" s="9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91"/>
      <c r="BM52" s="92"/>
      <c r="BN52" s="92"/>
      <c r="BO52" s="92"/>
      <c r="BP52" s="92"/>
      <c r="BQ52" s="92"/>
      <c r="BR52" s="92"/>
      <c r="BS52" s="92"/>
      <c r="BT52" s="92"/>
      <c r="BU52" s="92"/>
      <c r="BV52" s="92"/>
      <c r="BW52" s="92"/>
      <c r="BX52" s="92"/>
      <c r="BY52" s="92"/>
      <c r="BZ52" s="9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91"/>
      <c r="BM53" s="92"/>
      <c r="BN53" s="92"/>
      <c r="BO53" s="92"/>
      <c r="BP53" s="92"/>
      <c r="BQ53" s="92"/>
      <c r="BR53" s="92"/>
      <c r="BS53" s="92"/>
      <c r="BT53" s="92"/>
      <c r="BU53" s="92"/>
      <c r="BV53" s="92"/>
      <c r="BW53" s="92"/>
      <c r="BX53" s="92"/>
      <c r="BY53" s="92"/>
      <c r="BZ53" s="9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91"/>
      <c r="BM54" s="92"/>
      <c r="BN54" s="92"/>
      <c r="BO54" s="92"/>
      <c r="BP54" s="92"/>
      <c r="BQ54" s="92"/>
      <c r="BR54" s="92"/>
      <c r="BS54" s="92"/>
      <c r="BT54" s="92"/>
      <c r="BU54" s="92"/>
      <c r="BV54" s="92"/>
      <c r="BW54" s="92"/>
      <c r="BX54" s="92"/>
      <c r="BY54" s="92"/>
      <c r="BZ54" s="9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91"/>
      <c r="BM55" s="92"/>
      <c r="BN55" s="92"/>
      <c r="BO55" s="92"/>
      <c r="BP55" s="92"/>
      <c r="BQ55" s="92"/>
      <c r="BR55" s="92"/>
      <c r="BS55" s="92"/>
      <c r="BT55" s="92"/>
      <c r="BU55" s="92"/>
      <c r="BV55" s="92"/>
      <c r="BW55" s="92"/>
      <c r="BX55" s="92"/>
      <c r="BY55" s="92"/>
      <c r="BZ55" s="9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91"/>
      <c r="BM56" s="92"/>
      <c r="BN56" s="92"/>
      <c r="BO56" s="92"/>
      <c r="BP56" s="92"/>
      <c r="BQ56" s="92"/>
      <c r="BR56" s="92"/>
      <c r="BS56" s="92"/>
      <c r="BT56" s="92"/>
      <c r="BU56" s="92"/>
      <c r="BV56" s="92"/>
      <c r="BW56" s="92"/>
      <c r="BX56" s="92"/>
      <c r="BY56" s="92"/>
      <c r="BZ56" s="9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91"/>
      <c r="BM57" s="92"/>
      <c r="BN57" s="92"/>
      <c r="BO57" s="92"/>
      <c r="BP57" s="92"/>
      <c r="BQ57" s="92"/>
      <c r="BR57" s="92"/>
      <c r="BS57" s="92"/>
      <c r="BT57" s="92"/>
      <c r="BU57" s="92"/>
      <c r="BV57" s="92"/>
      <c r="BW57" s="92"/>
      <c r="BX57" s="92"/>
      <c r="BY57" s="92"/>
      <c r="BZ57" s="9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91"/>
      <c r="BM58" s="92"/>
      <c r="BN58" s="92"/>
      <c r="BO58" s="92"/>
      <c r="BP58" s="92"/>
      <c r="BQ58" s="92"/>
      <c r="BR58" s="92"/>
      <c r="BS58" s="92"/>
      <c r="BT58" s="92"/>
      <c r="BU58" s="92"/>
      <c r="BV58" s="92"/>
      <c r="BW58" s="92"/>
      <c r="BX58" s="92"/>
      <c r="BY58" s="92"/>
      <c r="BZ58" s="9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91"/>
      <c r="BM59" s="92"/>
      <c r="BN59" s="92"/>
      <c r="BO59" s="92"/>
      <c r="BP59" s="92"/>
      <c r="BQ59" s="92"/>
      <c r="BR59" s="92"/>
      <c r="BS59" s="92"/>
      <c r="BT59" s="92"/>
      <c r="BU59" s="92"/>
      <c r="BV59" s="92"/>
      <c r="BW59" s="92"/>
      <c r="BX59" s="92"/>
      <c r="BY59" s="92"/>
      <c r="BZ59" s="93"/>
    </row>
    <row r="60" spans="1:78" ht="13.5" customHeight="1" x14ac:dyDescent="0.15">
      <c r="A60" s="2"/>
      <c r="B60" s="55" t="s">
        <v>27</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91"/>
      <c r="BM60" s="92"/>
      <c r="BN60" s="92"/>
      <c r="BO60" s="92"/>
      <c r="BP60" s="92"/>
      <c r="BQ60" s="92"/>
      <c r="BR60" s="92"/>
      <c r="BS60" s="92"/>
      <c r="BT60" s="92"/>
      <c r="BU60" s="92"/>
      <c r="BV60" s="92"/>
      <c r="BW60" s="92"/>
      <c r="BX60" s="92"/>
      <c r="BY60" s="92"/>
      <c r="BZ60" s="93"/>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91"/>
      <c r="BM61" s="92"/>
      <c r="BN61" s="92"/>
      <c r="BO61" s="92"/>
      <c r="BP61" s="92"/>
      <c r="BQ61" s="92"/>
      <c r="BR61" s="92"/>
      <c r="BS61" s="92"/>
      <c r="BT61" s="92"/>
      <c r="BU61" s="92"/>
      <c r="BV61" s="92"/>
      <c r="BW61" s="92"/>
      <c r="BX61" s="92"/>
      <c r="BY61" s="92"/>
      <c r="BZ61" s="9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91"/>
      <c r="BM62" s="92"/>
      <c r="BN62" s="92"/>
      <c r="BO62" s="92"/>
      <c r="BP62" s="92"/>
      <c r="BQ62" s="92"/>
      <c r="BR62" s="92"/>
      <c r="BS62" s="92"/>
      <c r="BT62" s="92"/>
      <c r="BU62" s="92"/>
      <c r="BV62" s="92"/>
      <c r="BW62" s="92"/>
      <c r="BX62" s="92"/>
      <c r="BY62" s="92"/>
      <c r="BZ62" s="9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91"/>
      <c r="BM63" s="92"/>
      <c r="BN63" s="92"/>
      <c r="BO63" s="92"/>
      <c r="BP63" s="92"/>
      <c r="BQ63" s="92"/>
      <c r="BR63" s="92"/>
      <c r="BS63" s="92"/>
      <c r="BT63" s="92"/>
      <c r="BU63" s="92"/>
      <c r="BV63" s="92"/>
      <c r="BW63" s="92"/>
      <c r="BX63" s="92"/>
      <c r="BY63" s="92"/>
      <c r="BZ63" s="9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4" t="s">
        <v>28</v>
      </c>
      <c r="BM64" s="45"/>
      <c r="BN64" s="45"/>
      <c r="BO64" s="45"/>
      <c r="BP64" s="45"/>
      <c r="BQ64" s="45"/>
      <c r="BR64" s="45"/>
      <c r="BS64" s="45"/>
      <c r="BT64" s="45"/>
      <c r="BU64" s="45"/>
      <c r="BV64" s="45"/>
      <c r="BW64" s="45"/>
      <c r="BX64" s="45"/>
      <c r="BY64" s="45"/>
      <c r="BZ64" s="46"/>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7"/>
      <c r="BM65" s="48"/>
      <c r="BN65" s="48"/>
      <c r="BO65" s="48"/>
      <c r="BP65" s="48"/>
      <c r="BQ65" s="48"/>
      <c r="BR65" s="48"/>
      <c r="BS65" s="48"/>
      <c r="BT65" s="48"/>
      <c r="BU65" s="48"/>
      <c r="BV65" s="48"/>
      <c r="BW65" s="48"/>
      <c r="BX65" s="48"/>
      <c r="BY65" s="48"/>
      <c r="BZ65" s="49"/>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94" t="s">
        <v>107</v>
      </c>
      <c r="BM66" s="95"/>
      <c r="BN66" s="95"/>
      <c r="BO66" s="95"/>
      <c r="BP66" s="95"/>
      <c r="BQ66" s="95"/>
      <c r="BR66" s="95"/>
      <c r="BS66" s="95"/>
      <c r="BT66" s="95"/>
      <c r="BU66" s="95"/>
      <c r="BV66" s="95"/>
      <c r="BW66" s="95"/>
      <c r="BX66" s="95"/>
      <c r="BY66" s="95"/>
      <c r="BZ66" s="96"/>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94"/>
      <c r="BM67" s="95"/>
      <c r="BN67" s="95"/>
      <c r="BO67" s="95"/>
      <c r="BP67" s="95"/>
      <c r="BQ67" s="95"/>
      <c r="BR67" s="95"/>
      <c r="BS67" s="95"/>
      <c r="BT67" s="95"/>
      <c r="BU67" s="95"/>
      <c r="BV67" s="95"/>
      <c r="BW67" s="95"/>
      <c r="BX67" s="95"/>
      <c r="BY67" s="95"/>
      <c r="BZ67" s="96"/>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94"/>
      <c r="BM68" s="95"/>
      <c r="BN68" s="95"/>
      <c r="BO68" s="95"/>
      <c r="BP68" s="95"/>
      <c r="BQ68" s="95"/>
      <c r="BR68" s="95"/>
      <c r="BS68" s="95"/>
      <c r="BT68" s="95"/>
      <c r="BU68" s="95"/>
      <c r="BV68" s="95"/>
      <c r="BW68" s="95"/>
      <c r="BX68" s="95"/>
      <c r="BY68" s="95"/>
      <c r="BZ68" s="96"/>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94"/>
      <c r="BM69" s="95"/>
      <c r="BN69" s="95"/>
      <c r="BO69" s="95"/>
      <c r="BP69" s="95"/>
      <c r="BQ69" s="95"/>
      <c r="BR69" s="95"/>
      <c r="BS69" s="95"/>
      <c r="BT69" s="95"/>
      <c r="BU69" s="95"/>
      <c r="BV69" s="95"/>
      <c r="BW69" s="95"/>
      <c r="BX69" s="95"/>
      <c r="BY69" s="95"/>
      <c r="BZ69" s="96"/>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94"/>
      <c r="BM70" s="95"/>
      <c r="BN70" s="95"/>
      <c r="BO70" s="95"/>
      <c r="BP70" s="95"/>
      <c r="BQ70" s="95"/>
      <c r="BR70" s="95"/>
      <c r="BS70" s="95"/>
      <c r="BT70" s="95"/>
      <c r="BU70" s="95"/>
      <c r="BV70" s="95"/>
      <c r="BW70" s="95"/>
      <c r="BX70" s="95"/>
      <c r="BY70" s="95"/>
      <c r="BZ70" s="96"/>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94"/>
      <c r="BM71" s="95"/>
      <c r="BN71" s="95"/>
      <c r="BO71" s="95"/>
      <c r="BP71" s="95"/>
      <c r="BQ71" s="95"/>
      <c r="BR71" s="95"/>
      <c r="BS71" s="95"/>
      <c r="BT71" s="95"/>
      <c r="BU71" s="95"/>
      <c r="BV71" s="95"/>
      <c r="BW71" s="95"/>
      <c r="BX71" s="95"/>
      <c r="BY71" s="95"/>
      <c r="BZ71" s="96"/>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94"/>
      <c r="BM72" s="95"/>
      <c r="BN72" s="95"/>
      <c r="BO72" s="95"/>
      <c r="BP72" s="95"/>
      <c r="BQ72" s="95"/>
      <c r="BR72" s="95"/>
      <c r="BS72" s="95"/>
      <c r="BT72" s="95"/>
      <c r="BU72" s="95"/>
      <c r="BV72" s="95"/>
      <c r="BW72" s="95"/>
      <c r="BX72" s="95"/>
      <c r="BY72" s="95"/>
      <c r="BZ72" s="96"/>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94"/>
      <c r="BM73" s="95"/>
      <c r="BN73" s="95"/>
      <c r="BO73" s="95"/>
      <c r="BP73" s="95"/>
      <c r="BQ73" s="95"/>
      <c r="BR73" s="95"/>
      <c r="BS73" s="95"/>
      <c r="BT73" s="95"/>
      <c r="BU73" s="95"/>
      <c r="BV73" s="95"/>
      <c r="BW73" s="95"/>
      <c r="BX73" s="95"/>
      <c r="BY73" s="95"/>
      <c r="BZ73" s="96"/>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94"/>
      <c r="BM74" s="95"/>
      <c r="BN74" s="95"/>
      <c r="BO74" s="95"/>
      <c r="BP74" s="95"/>
      <c r="BQ74" s="95"/>
      <c r="BR74" s="95"/>
      <c r="BS74" s="95"/>
      <c r="BT74" s="95"/>
      <c r="BU74" s="95"/>
      <c r="BV74" s="95"/>
      <c r="BW74" s="95"/>
      <c r="BX74" s="95"/>
      <c r="BY74" s="95"/>
      <c r="BZ74" s="96"/>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94"/>
      <c r="BM75" s="95"/>
      <c r="BN75" s="95"/>
      <c r="BO75" s="95"/>
      <c r="BP75" s="95"/>
      <c r="BQ75" s="95"/>
      <c r="BR75" s="95"/>
      <c r="BS75" s="95"/>
      <c r="BT75" s="95"/>
      <c r="BU75" s="95"/>
      <c r="BV75" s="95"/>
      <c r="BW75" s="95"/>
      <c r="BX75" s="95"/>
      <c r="BY75" s="95"/>
      <c r="BZ75" s="96"/>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94"/>
      <c r="BM76" s="95"/>
      <c r="BN76" s="95"/>
      <c r="BO76" s="95"/>
      <c r="BP76" s="95"/>
      <c r="BQ76" s="95"/>
      <c r="BR76" s="95"/>
      <c r="BS76" s="95"/>
      <c r="BT76" s="95"/>
      <c r="BU76" s="95"/>
      <c r="BV76" s="95"/>
      <c r="BW76" s="95"/>
      <c r="BX76" s="95"/>
      <c r="BY76" s="95"/>
      <c r="BZ76" s="96"/>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94"/>
      <c r="BM77" s="95"/>
      <c r="BN77" s="95"/>
      <c r="BO77" s="95"/>
      <c r="BP77" s="95"/>
      <c r="BQ77" s="95"/>
      <c r="BR77" s="95"/>
      <c r="BS77" s="95"/>
      <c r="BT77" s="95"/>
      <c r="BU77" s="95"/>
      <c r="BV77" s="95"/>
      <c r="BW77" s="95"/>
      <c r="BX77" s="95"/>
      <c r="BY77" s="95"/>
      <c r="BZ77" s="96"/>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94"/>
      <c r="BM78" s="95"/>
      <c r="BN78" s="95"/>
      <c r="BO78" s="95"/>
      <c r="BP78" s="95"/>
      <c r="BQ78" s="95"/>
      <c r="BR78" s="95"/>
      <c r="BS78" s="95"/>
      <c r="BT78" s="95"/>
      <c r="BU78" s="95"/>
      <c r="BV78" s="95"/>
      <c r="BW78" s="95"/>
      <c r="BX78" s="95"/>
      <c r="BY78" s="95"/>
      <c r="BZ78" s="96"/>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94"/>
      <c r="BM79" s="95"/>
      <c r="BN79" s="95"/>
      <c r="BO79" s="95"/>
      <c r="BP79" s="95"/>
      <c r="BQ79" s="95"/>
      <c r="BR79" s="95"/>
      <c r="BS79" s="95"/>
      <c r="BT79" s="95"/>
      <c r="BU79" s="95"/>
      <c r="BV79" s="95"/>
      <c r="BW79" s="95"/>
      <c r="BX79" s="95"/>
      <c r="BY79" s="95"/>
      <c r="BZ79" s="96"/>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94"/>
      <c r="BM80" s="95"/>
      <c r="BN80" s="95"/>
      <c r="BO80" s="95"/>
      <c r="BP80" s="95"/>
      <c r="BQ80" s="95"/>
      <c r="BR80" s="95"/>
      <c r="BS80" s="95"/>
      <c r="BT80" s="95"/>
      <c r="BU80" s="95"/>
      <c r="BV80" s="95"/>
      <c r="BW80" s="95"/>
      <c r="BX80" s="95"/>
      <c r="BY80" s="95"/>
      <c r="BZ80" s="96"/>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94"/>
      <c r="BM81" s="95"/>
      <c r="BN81" s="95"/>
      <c r="BO81" s="95"/>
      <c r="BP81" s="95"/>
      <c r="BQ81" s="95"/>
      <c r="BR81" s="95"/>
      <c r="BS81" s="95"/>
      <c r="BT81" s="95"/>
      <c r="BU81" s="95"/>
      <c r="BV81" s="95"/>
      <c r="BW81" s="95"/>
      <c r="BX81" s="95"/>
      <c r="BY81" s="95"/>
      <c r="BZ81" s="9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97"/>
      <c r="BM82" s="98"/>
      <c r="BN82" s="98"/>
      <c r="BO82" s="98"/>
      <c r="BP82" s="98"/>
      <c r="BQ82" s="98"/>
      <c r="BR82" s="98"/>
      <c r="BS82" s="98"/>
      <c r="BT82" s="98"/>
      <c r="BU82" s="98"/>
      <c r="BV82" s="98"/>
      <c r="BW82" s="98"/>
      <c r="BX82" s="98"/>
      <c r="BY82" s="98"/>
      <c r="BZ82" s="99"/>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dCsVwGAPNsCm3W2DpbTLmmfGAPyOI+zjY1mei+R7qWdNiYVx82gRJrGiWYkktngp5gO4dWLU1blQ9qz3gp08Hw==" saltValue="GiYM1u9YGJ6K3GKMMSSmFg=="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4" t="s">
        <v>50</v>
      </c>
      <c r="I3" s="85"/>
      <c r="J3" s="85"/>
      <c r="K3" s="85"/>
      <c r="L3" s="85"/>
      <c r="M3" s="85"/>
      <c r="N3" s="85"/>
      <c r="O3" s="85"/>
      <c r="P3" s="85"/>
      <c r="Q3" s="85"/>
      <c r="R3" s="85"/>
      <c r="S3" s="85"/>
      <c r="T3" s="85"/>
      <c r="U3" s="85"/>
      <c r="V3" s="85"/>
      <c r="W3" s="86"/>
      <c r="X3" s="90" t="s">
        <v>51</v>
      </c>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G3" s="83"/>
      <c r="DH3" s="83" t="s">
        <v>52</v>
      </c>
      <c r="DI3" s="83"/>
      <c r="DJ3" s="83"/>
      <c r="DK3" s="83"/>
      <c r="DL3" s="83"/>
      <c r="DM3" s="83"/>
      <c r="DN3" s="83"/>
      <c r="DO3" s="83"/>
      <c r="DP3" s="83"/>
      <c r="DQ3" s="83"/>
      <c r="DR3" s="83"/>
      <c r="DS3" s="83"/>
      <c r="DT3" s="83"/>
      <c r="DU3" s="83"/>
      <c r="DV3" s="83"/>
      <c r="DW3" s="83"/>
      <c r="DX3" s="83"/>
      <c r="DY3" s="83"/>
      <c r="DZ3" s="83"/>
      <c r="EA3" s="83"/>
      <c r="EB3" s="83"/>
      <c r="EC3" s="83"/>
      <c r="ED3" s="83"/>
      <c r="EE3" s="83"/>
      <c r="EF3" s="83"/>
      <c r="EG3" s="83"/>
      <c r="EH3" s="83"/>
      <c r="EI3" s="83"/>
      <c r="EJ3" s="83"/>
      <c r="EK3" s="83"/>
      <c r="EL3" s="83"/>
      <c r="EM3" s="83"/>
      <c r="EN3" s="83"/>
    </row>
    <row r="4" spans="1:144" x14ac:dyDescent="0.15">
      <c r="A4" s="29" t="s">
        <v>53</v>
      </c>
      <c r="B4" s="31"/>
      <c r="C4" s="31"/>
      <c r="D4" s="31"/>
      <c r="E4" s="31"/>
      <c r="F4" s="31"/>
      <c r="G4" s="31"/>
      <c r="H4" s="87"/>
      <c r="I4" s="88"/>
      <c r="J4" s="88"/>
      <c r="K4" s="88"/>
      <c r="L4" s="88"/>
      <c r="M4" s="88"/>
      <c r="N4" s="88"/>
      <c r="O4" s="88"/>
      <c r="P4" s="88"/>
      <c r="Q4" s="88"/>
      <c r="R4" s="88"/>
      <c r="S4" s="88"/>
      <c r="T4" s="88"/>
      <c r="U4" s="88"/>
      <c r="V4" s="88"/>
      <c r="W4" s="89"/>
      <c r="X4" s="83" t="s">
        <v>54</v>
      </c>
      <c r="Y4" s="83"/>
      <c r="Z4" s="83"/>
      <c r="AA4" s="83"/>
      <c r="AB4" s="83"/>
      <c r="AC4" s="83"/>
      <c r="AD4" s="83"/>
      <c r="AE4" s="83"/>
      <c r="AF4" s="83"/>
      <c r="AG4" s="83"/>
      <c r="AH4" s="83"/>
      <c r="AI4" s="83" t="s">
        <v>55</v>
      </c>
      <c r="AJ4" s="83"/>
      <c r="AK4" s="83"/>
      <c r="AL4" s="83"/>
      <c r="AM4" s="83"/>
      <c r="AN4" s="83"/>
      <c r="AO4" s="83"/>
      <c r="AP4" s="83"/>
      <c r="AQ4" s="83"/>
      <c r="AR4" s="83"/>
      <c r="AS4" s="83"/>
      <c r="AT4" s="83" t="s">
        <v>56</v>
      </c>
      <c r="AU4" s="83"/>
      <c r="AV4" s="83"/>
      <c r="AW4" s="83"/>
      <c r="AX4" s="83"/>
      <c r="AY4" s="83"/>
      <c r="AZ4" s="83"/>
      <c r="BA4" s="83"/>
      <c r="BB4" s="83"/>
      <c r="BC4" s="83"/>
      <c r="BD4" s="83"/>
      <c r="BE4" s="83" t="s">
        <v>57</v>
      </c>
      <c r="BF4" s="83"/>
      <c r="BG4" s="83"/>
      <c r="BH4" s="83"/>
      <c r="BI4" s="83"/>
      <c r="BJ4" s="83"/>
      <c r="BK4" s="83"/>
      <c r="BL4" s="83"/>
      <c r="BM4" s="83"/>
      <c r="BN4" s="83"/>
      <c r="BO4" s="83"/>
      <c r="BP4" s="83" t="s">
        <v>58</v>
      </c>
      <c r="BQ4" s="83"/>
      <c r="BR4" s="83"/>
      <c r="BS4" s="83"/>
      <c r="BT4" s="83"/>
      <c r="BU4" s="83"/>
      <c r="BV4" s="83"/>
      <c r="BW4" s="83"/>
      <c r="BX4" s="83"/>
      <c r="BY4" s="83"/>
      <c r="BZ4" s="83"/>
      <c r="CA4" s="83" t="s">
        <v>59</v>
      </c>
      <c r="CB4" s="83"/>
      <c r="CC4" s="83"/>
      <c r="CD4" s="83"/>
      <c r="CE4" s="83"/>
      <c r="CF4" s="83"/>
      <c r="CG4" s="83"/>
      <c r="CH4" s="83"/>
      <c r="CI4" s="83"/>
      <c r="CJ4" s="83"/>
      <c r="CK4" s="83"/>
      <c r="CL4" s="83" t="s">
        <v>60</v>
      </c>
      <c r="CM4" s="83"/>
      <c r="CN4" s="83"/>
      <c r="CO4" s="83"/>
      <c r="CP4" s="83"/>
      <c r="CQ4" s="83"/>
      <c r="CR4" s="83"/>
      <c r="CS4" s="83"/>
      <c r="CT4" s="83"/>
      <c r="CU4" s="83"/>
      <c r="CV4" s="83"/>
      <c r="CW4" s="83" t="s">
        <v>61</v>
      </c>
      <c r="CX4" s="83"/>
      <c r="CY4" s="83"/>
      <c r="CZ4" s="83"/>
      <c r="DA4" s="83"/>
      <c r="DB4" s="83"/>
      <c r="DC4" s="83"/>
      <c r="DD4" s="83"/>
      <c r="DE4" s="83"/>
      <c r="DF4" s="83"/>
      <c r="DG4" s="83"/>
      <c r="DH4" s="83" t="s">
        <v>62</v>
      </c>
      <c r="DI4" s="83"/>
      <c r="DJ4" s="83"/>
      <c r="DK4" s="83"/>
      <c r="DL4" s="83"/>
      <c r="DM4" s="83"/>
      <c r="DN4" s="83"/>
      <c r="DO4" s="83"/>
      <c r="DP4" s="83"/>
      <c r="DQ4" s="83"/>
      <c r="DR4" s="83"/>
      <c r="DS4" s="83" t="s">
        <v>63</v>
      </c>
      <c r="DT4" s="83"/>
      <c r="DU4" s="83"/>
      <c r="DV4" s="83"/>
      <c r="DW4" s="83"/>
      <c r="DX4" s="83"/>
      <c r="DY4" s="83"/>
      <c r="DZ4" s="83"/>
      <c r="EA4" s="83"/>
      <c r="EB4" s="83"/>
      <c r="EC4" s="83"/>
      <c r="ED4" s="83" t="s">
        <v>64</v>
      </c>
      <c r="EE4" s="83"/>
      <c r="EF4" s="83"/>
      <c r="EG4" s="83"/>
      <c r="EH4" s="83"/>
      <c r="EI4" s="83"/>
      <c r="EJ4" s="83"/>
      <c r="EK4" s="83"/>
      <c r="EL4" s="83"/>
      <c r="EM4" s="83"/>
      <c r="EN4" s="83"/>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232017</v>
      </c>
      <c r="D6" s="34">
        <f t="shared" si="3"/>
        <v>46</v>
      </c>
      <c r="E6" s="34">
        <f t="shared" si="3"/>
        <v>1</v>
      </c>
      <c r="F6" s="34">
        <f t="shared" si="3"/>
        <v>0</v>
      </c>
      <c r="G6" s="34">
        <f t="shared" si="3"/>
        <v>1</v>
      </c>
      <c r="H6" s="34" t="str">
        <f t="shared" si="3"/>
        <v>愛知県　豊橋市</v>
      </c>
      <c r="I6" s="34" t="str">
        <f t="shared" si="3"/>
        <v>法適用</v>
      </c>
      <c r="J6" s="34" t="str">
        <f t="shared" si="3"/>
        <v>水道事業</v>
      </c>
      <c r="K6" s="34" t="str">
        <f t="shared" si="3"/>
        <v>末端給水事業</v>
      </c>
      <c r="L6" s="34" t="str">
        <f t="shared" si="3"/>
        <v>A1</v>
      </c>
      <c r="M6" s="34" t="str">
        <f t="shared" si="3"/>
        <v>自治体職員</v>
      </c>
      <c r="N6" s="35" t="str">
        <f t="shared" si="3"/>
        <v>-</v>
      </c>
      <c r="O6" s="35">
        <f t="shared" si="3"/>
        <v>85.94</v>
      </c>
      <c r="P6" s="35">
        <f t="shared" si="3"/>
        <v>99.72</v>
      </c>
      <c r="Q6" s="35">
        <f t="shared" si="3"/>
        <v>1479</v>
      </c>
      <c r="R6" s="35">
        <f t="shared" si="3"/>
        <v>377303</v>
      </c>
      <c r="S6" s="35">
        <f t="shared" si="3"/>
        <v>261.86</v>
      </c>
      <c r="T6" s="35">
        <f t="shared" si="3"/>
        <v>1440.86</v>
      </c>
      <c r="U6" s="35">
        <f t="shared" si="3"/>
        <v>375145</v>
      </c>
      <c r="V6" s="35">
        <f t="shared" si="3"/>
        <v>220.38</v>
      </c>
      <c r="W6" s="35">
        <f t="shared" si="3"/>
        <v>1702.26</v>
      </c>
      <c r="X6" s="36">
        <f>IF(X7="",NA(),X7)</f>
        <v>112.14</v>
      </c>
      <c r="Y6" s="36">
        <f t="shared" ref="Y6:AG6" si="4">IF(Y7="",NA(),Y7)</f>
        <v>109.97</v>
      </c>
      <c r="Z6" s="36">
        <f t="shared" si="4"/>
        <v>112.28</v>
      </c>
      <c r="AA6" s="36">
        <f t="shared" si="4"/>
        <v>111.38</v>
      </c>
      <c r="AB6" s="36">
        <f t="shared" si="4"/>
        <v>110.87</v>
      </c>
      <c r="AC6" s="36">
        <f t="shared" si="4"/>
        <v>114.44</v>
      </c>
      <c r="AD6" s="36">
        <f t="shared" si="4"/>
        <v>115.21</v>
      </c>
      <c r="AE6" s="36">
        <f t="shared" si="4"/>
        <v>117.25</v>
      </c>
      <c r="AF6" s="36">
        <f t="shared" si="4"/>
        <v>116.77</v>
      </c>
      <c r="AG6" s="36">
        <f t="shared" si="4"/>
        <v>115.41</v>
      </c>
      <c r="AH6" s="35" t="str">
        <f>IF(AH7="","",IF(AH7="-","【-】","【"&amp;SUBSTITUTE(TEXT(AH7,"#,##0.00"),"-","△")&amp;"】"))</f>
        <v>【112.83】</v>
      </c>
      <c r="AI6" s="35">
        <f>IF(AI7="",NA(),AI7)</f>
        <v>0</v>
      </c>
      <c r="AJ6" s="35">
        <f t="shared" ref="AJ6:AR6" si="5">IF(AJ7="",NA(),AJ7)</f>
        <v>0</v>
      </c>
      <c r="AK6" s="35">
        <f t="shared" si="5"/>
        <v>0</v>
      </c>
      <c r="AL6" s="35">
        <f t="shared" si="5"/>
        <v>0</v>
      </c>
      <c r="AM6" s="35">
        <f t="shared" si="5"/>
        <v>0</v>
      </c>
      <c r="AN6" s="35">
        <f t="shared" si="5"/>
        <v>0</v>
      </c>
      <c r="AO6" s="36">
        <f t="shared" si="5"/>
        <v>0.71</v>
      </c>
      <c r="AP6" s="35">
        <f t="shared" si="5"/>
        <v>0</v>
      </c>
      <c r="AQ6" s="35">
        <f t="shared" si="5"/>
        <v>0</v>
      </c>
      <c r="AR6" s="35">
        <f t="shared" si="5"/>
        <v>0</v>
      </c>
      <c r="AS6" s="35" t="str">
        <f>IF(AS7="","",IF(AS7="-","【-】","【"&amp;SUBSTITUTE(TEXT(AS7,"#,##0.00"),"-","△")&amp;"】"))</f>
        <v>【1.05】</v>
      </c>
      <c r="AT6" s="36">
        <f>IF(AT7="",NA(),AT7)</f>
        <v>299.2</v>
      </c>
      <c r="AU6" s="36">
        <f t="shared" ref="AU6:BC6" si="6">IF(AU7="",NA(),AU7)</f>
        <v>299.25</v>
      </c>
      <c r="AV6" s="36">
        <f t="shared" si="6"/>
        <v>336.25</v>
      </c>
      <c r="AW6" s="36">
        <f t="shared" si="6"/>
        <v>288.07</v>
      </c>
      <c r="AX6" s="36">
        <f t="shared" si="6"/>
        <v>259.85000000000002</v>
      </c>
      <c r="AY6" s="36">
        <f t="shared" si="6"/>
        <v>240.81</v>
      </c>
      <c r="AZ6" s="36">
        <f t="shared" si="6"/>
        <v>241.71</v>
      </c>
      <c r="BA6" s="36">
        <f t="shared" si="6"/>
        <v>249.08</v>
      </c>
      <c r="BB6" s="36">
        <f t="shared" si="6"/>
        <v>254.05</v>
      </c>
      <c r="BC6" s="36">
        <f t="shared" si="6"/>
        <v>258.22000000000003</v>
      </c>
      <c r="BD6" s="35" t="str">
        <f>IF(BD7="","",IF(BD7="-","【-】","【"&amp;SUBSTITUTE(TEXT(BD7,"#,##0.00"),"-","△")&amp;"】"))</f>
        <v>【261.93】</v>
      </c>
      <c r="BE6" s="36">
        <f>IF(BE7="",NA(),BE7)</f>
        <v>111.73</v>
      </c>
      <c r="BF6" s="36">
        <f t="shared" ref="BF6:BN6" si="7">IF(BF7="",NA(),BF7)</f>
        <v>107.02</v>
      </c>
      <c r="BG6" s="36">
        <f t="shared" si="7"/>
        <v>103.13</v>
      </c>
      <c r="BH6" s="36">
        <f t="shared" si="7"/>
        <v>99.98</v>
      </c>
      <c r="BI6" s="36">
        <f t="shared" si="7"/>
        <v>90.05</v>
      </c>
      <c r="BJ6" s="36">
        <f t="shared" si="7"/>
        <v>283.10000000000002</v>
      </c>
      <c r="BK6" s="36">
        <f t="shared" si="7"/>
        <v>274.14</v>
      </c>
      <c r="BL6" s="36">
        <f t="shared" si="7"/>
        <v>266.66000000000003</v>
      </c>
      <c r="BM6" s="36">
        <f t="shared" si="7"/>
        <v>258.63</v>
      </c>
      <c r="BN6" s="36">
        <f t="shared" si="7"/>
        <v>255.12</v>
      </c>
      <c r="BO6" s="35" t="str">
        <f>IF(BO7="","",IF(BO7="-","【-】","【"&amp;SUBSTITUTE(TEXT(BO7,"#,##0.00"),"-","△")&amp;"】"))</f>
        <v>【270.46】</v>
      </c>
      <c r="BP6" s="36">
        <f>IF(BP7="",NA(),BP7)</f>
        <v>113.09</v>
      </c>
      <c r="BQ6" s="36">
        <f t="shared" ref="BQ6:BY6" si="8">IF(BQ7="",NA(),BQ7)</f>
        <v>110.29</v>
      </c>
      <c r="BR6" s="36">
        <f t="shared" si="8"/>
        <v>112.7</v>
      </c>
      <c r="BS6" s="36">
        <f t="shared" si="8"/>
        <v>111.73</v>
      </c>
      <c r="BT6" s="36">
        <f t="shared" si="8"/>
        <v>111.6</v>
      </c>
      <c r="BU6" s="36">
        <f t="shared" si="8"/>
        <v>107.74</v>
      </c>
      <c r="BV6" s="36">
        <f t="shared" si="8"/>
        <v>108.81</v>
      </c>
      <c r="BW6" s="36">
        <f t="shared" si="8"/>
        <v>110.87</v>
      </c>
      <c r="BX6" s="36">
        <f t="shared" si="8"/>
        <v>110.3</v>
      </c>
      <c r="BY6" s="36">
        <f t="shared" si="8"/>
        <v>109.12</v>
      </c>
      <c r="BZ6" s="35" t="str">
        <f>IF(BZ7="","",IF(BZ7="-","【-】","【"&amp;SUBSTITUTE(TEXT(BZ7,"#,##0.00"),"-","△")&amp;"】"))</f>
        <v>【103.91】</v>
      </c>
      <c r="CA6" s="36">
        <f>IF(CA7="",NA(),CA7)</f>
        <v>120.18</v>
      </c>
      <c r="CB6" s="36">
        <f t="shared" ref="CB6:CJ6" si="9">IF(CB7="",NA(),CB7)</f>
        <v>123.21</v>
      </c>
      <c r="CC6" s="36">
        <f t="shared" si="9"/>
        <v>120.89</v>
      </c>
      <c r="CD6" s="36">
        <f t="shared" si="9"/>
        <v>122.41</v>
      </c>
      <c r="CE6" s="36">
        <f t="shared" si="9"/>
        <v>122.95</v>
      </c>
      <c r="CF6" s="36">
        <f t="shared" si="9"/>
        <v>154.33000000000001</v>
      </c>
      <c r="CG6" s="36">
        <f t="shared" si="9"/>
        <v>152.94999999999999</v>
      </c>
      <c r="CH6" s="36">
        <f t="shared" si="9"/>
        <v>150.54</v>
      </c>
      <c r="CI6" s="36">
        <f t="shared" si="9"/>
        <v>151.85</v>
      </c>
      <c r="CJ6" s="36">
        <f t="shared" si="9"/>
        <v>153.88</v>
      </c>
      <c r="CK6" s="35" t="str">
        <f>IF(CK7="","",IF(CK7="-","【-】","【"&amp;SUBSTITUTE(TEXT(CK7,"#,##0.00"),"-","△")&amp;"】"))</f>
        <v>【167.11】</v>
      </c>
      <c r="CL6" s="36">
        <f>IF(CL7="",NA(),CL7)</f>
        <v>80.599999999999994</v>
      </c>
      <c r="CM6" s="36">
        <f t="shared" ref="CM6:CU6" si="10">IF(CM7="",NA(),CM7)</f>
        <v>80.34</v>
      </c>
      <c r="CN6" s="36">
        <f t="shared" si="10"/>
        <v>81</v>
      </c>
      <c r="CO6" s="36">
        <f t="shared" si="10"/>
        <v>81.16</v>
      </c>
      <c r="CP6" s="36">
        <f t="shared" si="10"/>
        <v>81.3</v>
      </c>
      <c r="CQ6" s="36">
        <f t="shared" si="10"/>
        <v>63.25</v>
      </c>
      <c r="CR6" s="36">
        <f t="shared" si="10"/>
        <v>63.03</v>
      </c>
      <c r="CS6" s="36">
        <f t="shared" si="10"/>
        <v>63.18</v>
      </c>
      <c r="CT6" s="36">
        <f t="shared" si="10"/>
        <v>63.54</v>
      </c>
      <c r="CU6" s="36">
        <f t="shared" si="10"/>
        <v>63.53</v>
      </c>
      <c r="CV6" s="35" t="str">
        <f>IF(CV7="","",IF(CV7="-","【-】","【"&amp;SUBSTITUTE(TEXT(CV7,"#,##0.00"),"-","△")&amp;"】"))</f>
        <v>【60.27】</v>
      </c>
      <c r="CW6" s="36">
        <f>IF(CW7="",NA(),CW7)</f>
        <v>92.95</v>
      </c>
      <c r="CX6" s="36">
        <f t="shared" ref="CX6:DF6" si="11">IF(CX7="",NA(),CX7)</f>
        <v>92.97</v>
      </c>
      <c r="CY6" s="36">
        <f t="shared" si="11"/>
        <v>93.02</v>
      </c>
      <c r="CZ6" s="36">
        <f t="shared" si="11"/>
        <v>93.07</v>
      </c>
      <c r="DA6" s="36">
        <f t="shared" si="11"/>
        <v>93.08</v>
      </c>
      <c r="DB6" s="36">
        <f t="shared" si="11"/>
        <v>91.07</v>
      </c>
      <c r="DC6" s="36">
        <f t="shared" si="11"/>
        <v>91.21</v>
      </c>
      <c r="DD6" s="36">
        <f t="shared" si="11"/>
        <v>91.6</v>
      </c>
      <c r="DE6" s="36">
        <f t="shared" si="11"/>
        <v>91.48</v>
      </c>
      <c r="DF6" s="36">
        <f t="shared" si="11"/>
        <v>91.58</v>
      </c>
      <c r="DG6" s="35" t="str">
        <f>IF(DG7="","",IF(DG7="-","【-】","【"&amp;SUBSTITUTE(TEXT(DG7,"#,##0.00"),"-","△")&amp;"】"))</f>
        <v>【89.92】</v>
      </c>
      <c r="DH6" s="36">
        <f>IF(DH7="",NA(),DH7)</f>
        <v>48.79</v>
      </c>
      <c r="DI6" s="36">
        <f t="shared" ref="DI6:DQ6" si="12">IF(DI7="",NA(),DI7)</f>
        <v>49.61</v>
      </c>
      <c r="DJ6" s="36">
        <f t="shared" si="12"/>
        <v>50.71</v>
      </c>
      <c r="DK6" s="36">
        <f t="shared" si="12"/>
        <v>51.87</v>
      </c>
      <c r="DL6" s="36">
        <f t="shared" si="12"/>
        <v>53.22</v>
      </c>
      <c r="DM6" s="36">
        <f t="shared" si="12"/>
        <v>47.7</v>
      </c>
      <c r="DN6" s="36">
        <f t="shared" si="12"/>
        <v>48.41</v>
      </c>
      <c r="DO6" s="36">
        <f t="shared" si="12"/>
        <v>49.1</v>
      </c>
      <c r="DP6" s="36">
        <f t="shared" si="12"/>
        <v>49.66</v>
      </c>
      <c r="DQ6" s="36">
        <f t="shared" si="12"/>
        <v>50.41</v>
      </c>
      <c r="DR6" s="35" t="str">
        <f>IF(DR7="","",IF(DR7="-","【-】","【"&amp;SUBSTITUTE(TEXT(DR7,"#,##0.00"),"-","△")&amp;"】"))</f>
        <v>【48.85】</v>
      </c>
      <c r="DS6" s="36">
        <f>IF(DS7="",NA(),DS7)</f>
        <v>18.27</v>
      </c>
      <c r="DT6" s="36">
        <f t="shared" ref="DT6:EB6" si="13">IF(DT7="",NA(),DT7)</f>
        <v>19.489999999999998</v>
      </c>
      <c r="DU6" s="36">
        <f t="shared" si="13"/>
        <v>20.85</v>
      </c>
      <c r="DV6" s="36">
        <f t="shared" si="13"/>
        <v>22.67</v>
      </c>
      <c r="DW6" s="36">
        <f t="shared" si="13"/>
        <v>24.29</v>
      </c>
      <c r="DX6" s="36">
        <f t="shared" si="13"/>
        <v>14.54</v>
      </c>
      <c r="DY6" s="36">
        <f t="shared" si="13"/>
        <v>16.16</v>
      </c>
      <c r="DZ6" s="36">
        <f t="shared" si="13"/>
        <v>17.420000000000002</v>
      </c>
      <c r="EA6" s="36">
        <f t="shared" si="13"/>
        <v>18.940000000000001</v>
      </c>
      <c r="EB6" s="36">
        <f t="shared" si="13"/>
        <v>20.36</v>
      </c>
      <c r="EC6" s="35" t="str">
        <f>IF(EC7="","",IF(EC7="-","【-】","【"&amp;SUBSTITUTE(TEXT(EC7,"#,##0.00"),"-","△")&amp;"】"))</f>
        <v>【17.80】</v>
      </c>
      <c r="ED6" s="36">
        <f>IF(ED7="",NA(),ED7)</f>
        <v>0.89</v>
      </c>
      <c r="EE6" s="36">
        <f t="shared" ref="EE6:EM6" si="14">IF(EE7="",NA(),EE7)</f>
        <v>1</v>
      </c>
      <c r="EF6" s="36">
        <f t="shared" si="14"/>
        <v>0.54</v>
      </c>
      <c r="EG6" s="36">
        <f t="shared" si="14"/>
        <v>0.49</v>
      </c>
      <c r="EH6" s="36">
        <f t="shared" si="14"/>
        <v>0.45</v>
      </c>
      <c r="EI6" s="36">
        <f t="shared" si="14"/>
        <v>0.69</v>
      </c>
      <c r="EJ6" s="36">
        <f t="shared" si="14"/>
        <v>0.74</v>
      </c>
      <c r="EK6" s="36">
        <f t="shared" si="14"/>
        <v>0.73</v>
      </c>
      <c r="EL6" s="36">
        <f t="shared" si="14"/>
        <v>0.74</v>
      </c>
      <c r="EM6" s="36">
        <f t="shared" si="14"/>
        <v>0.75</v>
      </c>
      <c r="EN6" s="35" t="str">
        <f>IF(EN7="","",IF(EN7="-","【-】","【"&amp;SUBSTITUTE(TEXT(EN7,"#,##0.00"),"-","△")&amp;"】"))</f>
        <v>【0.70】</v>
      </c>
    </row>
    <row r="7" spans="1:144" s="37" customFormat="1" x14ac:dyDescent="0.15">
      <c r="A7" s="29"/>
      <c r="B7" s="38">
        <v>2018</v>
      </c>
      <c r="C7" s="38">
        <v>232017</v>
      </c>
      <c r="D7" s="38">
        <v>46</v>
      </c>
      <c r="E7" s="38">
        <v>1</v>
      </c>
      <c r="F7" s="38">
        <v>0</v>
      </c>
      <c r="G7" s="38">
        <v>1</v>
      </c>
      <c r="H7" s="38" t="s">
        <v>93</v>
      </c>
      <c r="I7" s="38" t="s">
        <v>94</v>
      </c>
      <c r="J7" s="38" t="s">
        <v>95</v>
      </c>
      <c r="K7" s="38" t="s">
        <v>96</v>
      </c>
      <c r="L7" s="38" t="s">
        <v>97</v>
      </c>
      <c r="M7" s="38" t="s">
        <v>98</v>
      </c>
      <c r="N7" s="39" t="s">
        <v>99</v>
      </c>
      <c r="O7" s="39">
        <v>85.94</v>
      </c>
      <c r="P7" s="39">
        <v>99.72</v>
      </c>
      <c r="Q7" s="39">
        <v>1479</v>
      </c>
      <c r="R7" s="39">
        <v>377303</v>
      </c>
      <c r="S7" s="39">
        <v>261.86</v>
      </c>
      <c r="T7" s="39">
        <v>1440.86</v>
      </c>
      <c r="U7" s="39">
        <v>375145</v>
      </c>
      <c r="V7" s="39">
        <v>220.38</v>
      </c>
      <c r="W7" s="39">
        <v>1702.26</v>
      </c>
      <c r="X7" s="39">
        <v>112.14</v>
      </c>
      <c r="Y7" s="39">
        <v>109.97</v>
      </c>
      <c r="Z7" s="39">
        <v>112.28</v>
      </c>
      <c r="AA7" s="39">
        <v>111.38</v>
      </c>
      <c r="AB7" s="39">
        <v>110.87</v>
      </c>
      <c r="AC7" s="39">
        <v>114.44</v>
      </c>
      <c r="AD7" s="39">
        <v>115.21</v>
      </c>
      <c r="AE7" s="39">
        <v>117.25</v>
      </c>
      <c r="AF7" s="39">
        <v>116.77</v>
      </c>
      <c r="AG7" s="39">
        <v>115.41</v>
      </c>
      <c r="AH7" s="39">
        <v>112.83</v>
      </c>
      <c r="AI7" s="39">
        <v>0</v>
      </c>
      <c r="AJ7" s="39">
        <v>0</v>
      </c>
      <c r="AK7" s="39">
        <v>0</v>
      </c>
      <c r="AL7" s="39">
        <v>0</v>
      </c>
      <c r="AM7" s="39">
        <v>0</v>
      </c>
      <c r="AN7" s="39">
        <v>0</v>
      </c>
      <c r="AO7" s="39">
        <v>0.71</v>
      </c>
      <c r="AP7" s="39">
        <v>0</v>
      </c>
      <c r="AQ7" s="39">
        <v>0</v>
      </c>
      <c r="AR7" s="39">
        <v>0</v>
      </c>
      <c r="AS7" s="39">
        <v>1.05</v>
      </c>
      <c r="AT7" s="39">
        <v>299.2</v>
      </c>
      <c r="AU7" s="39">
        <v>299.25</v>
      </c>
      <c r="AV7" s="39">
        <v>336.25</v>
      </c>
      <c r="AW7" s="39">
        <v>288.07</v>
      </c>
      <c r="AX7" s="39">
        <v>259.85000000000002</v>
      </c>
      <c r="AY7" s="39">
        <v>240.81</v>
      </c>
      <c r="AZ7" s="39">
        <v>241.71</v>
      </c>
      <c r="BA7" s="39">
        <v>249.08</v>
      </c>
      <c r="BB7" s="39">
        <v>254.05</v>
      </c>
      <c r="BC7" s="39">
        <v>258.22000000000003</v>
      </c>
      <c r="BD7" s="39">
        <v>261.93</v>
      </c>
      <c r="BE7" s="39">
        <v>111.73</v>
      </c>
      <c r="BF7" s="39">
        <v>107.02</v>
      </c>
      <c r="BG7" s="39">
        <v>103.13</v>
      </c>
      <c r="BH7" s="39">
        <v>99.98</v>
      </c>
      <c r="BI7" s="39">
        <v>90.05</v>
      </c>
      <c r="BJ7" s="39">
        <v>283.10000000000002</v>
      </c>
      <c r="BK7" s="39">
        <v>274.14</v>
      </c>
      <c r="BL7" s="39">
        <v>266.66000000000003</v>
      </c>
      <c r="BM7" s="39">
        <v>258.63</v>
      </c>
      <c r="BN7" s="39">
        <v>255.12</v>
      </c>
      <c r="BO7" s="39">
        <v>270.45999999999998</v>
      </c>
      <c r="BP7" s="39">
        <v>113.09</v>
      </c>
      <c r="BQ7" s="39">
        <v>110.29</v>
      </c>
      <c r="BR7" s="39">
        <v>112.7</v>
      </c>
      <c r="BS7" s="39">
        <v>111.73</v>
      </c>
      <c r="BT7" s="39">
        <v>111.6</v>
      </c>
      <c r="BU7" s="39">
        <v>107.74</v>
      </c>
      <c r="BV7" s="39">
        <v>108.81</v>
      </c>
      <c r="BW7" s="39">
        <v>110.87</v>
      </c>
      <c r="BX7" s="39">
        <v>110.3</v>
      </c>
      <c r="BY7" s="39">
        <v>109.12</v>
      </c>
      <c r="BZ7" s="39">
        <v>103.91</v>
      </c>
      <c r="CA7" s="39">
        <v>120.18</v>
      </c>
      <c r="CB7" s="39">
        <v>123.21</v>
      </c>
      <c r="CC7" s="39">
        <v>120.89</v>
      </c>
      <c r="CD7" s="39">
        <v>122.41</v>
      </c>
      <c r="CE7" s="39">
        <v>122.95</v>
      </c>
      <c r="CF7" s="39">
        <v>154.33000000000001</v>
      </c>
      <c r="CG7" s="39">
        <v>152.94999999999999</v>
      </c>
      <c r="CH7" s="39">
        <v>150.54</v>
      </c>
      <c r="CI7" s="39">
        <v>151.85</v>
      </c>
      <c r="CJ7" s="39">
        <v>153.88</v>
      </c>
      <c r="CK7" s="39">
        <v>167.11</v>
      </c>
      <c r="CL7" s="39">
        <v>80.599999999999994</v>
      </c>
      <c r="CM7" s="39">
        <v>80.34</v>
      </c>
      <c r="CN7" s="39">
        <v>81</v>
      </c>
      <c r="CO7" s="39">
        <v>81.16</v>
      </c>
      <c r="CP7" s="39">
        <v>81.3</v>
      </c>
      <c r="CQ7" s="39">
        <v>63.25</v>
      </c>
      <c r="CR7" s="39">
        <v>63.03</v>
      </c>
      <c r="CS7" s="39">
        <v>63.18</v>
      </c>
      <c r="CT7" s="39">
        <v>63.54</v>
      </c>
      <c r="CU7" s="39">
        <v>63.53</v>
      </c>
      <c r="CV7" s="39">
        <v>60.27</v>
      </c>
      <c r="CW7" s="39">
        <v>92.95</v>
      </c>
      <c r="CX7" s="39">
        <v>92.97</v>
      </c>
      <c r="CY7" s="39">
        <v>93.02</v>
      </c>
      <c r="CZ7" s="39">
        <v>93.07</v>
      </c>
      <c r="DA7" s="39">
        <v>93.08</v>
      </c>
      <c r="DB7" s="39">
        <v>91.07</v>
      </c>
      <c r="DC7" s="39">
        <v>91.21</v>
      </c>
      <c r="DD7" s="39">
        <v>91.6</v>
      </c>
      <c r="DE7" s="39">
        <v>91.48</v>
      </c>
      <c r="DF7" s="39">
        <v>91.58</v>
      </c>
      <c r="DG7" s="39">
        <v>89.92</v>
      </c>
      <c r="DH7" s="39">
        <v>48.79</v>
      </c>
      <c r="DI7" s="39">
        <v>49.61</v>
      </c>
      <c r="DJ7" s="39">
        <v>50.71</v>
      </c>
      <c r="DK7" s="39">
        <v>51.87</v>
      </c>
      <c r="DL7" s="39">
        <v>53.22</v>
      </c>
      <c r="DM7" s="39">
        <v>47.7</v>
      </c>
      <c r="DN7" s="39">
        <v>48.41</v>
      </c>
      <c r="DO7" s="39">
        <v>49.1</v>
      </c>
      <c r="DP7" s="39">
        <v>49.66</v>
      </c>
      <c r="DQ7" s="39">
        <v>50.41</v>
      </c>
      <c r="DR7" s="39">
        <v>48.85</v>
      </c>
      <c r="DS7" s="39">
        <v>18.27</v>
      </c>
      <c r="DT7" s="39">
        <v>19.489999999999998</v>
      </c>
      <c r="DU7" s="39">
        <v>20.85</v>
      </c>
      <c r="DV7" s="39">
        <v>22.67</v>
      </c>
      <c r="DW7" s="39">
        <v>24.29</v>
      </c>
      <c r="DX7" s="39">
        <v>14.54</v>
      </c>
      <c r="DY7" s="39">
        <v>16.16</v>
      </c>
      <c r="DZ7" s="39">
        <v>17.420000000000002</v>
      </c>
      <c r="EA7" s="39">
        <v>18.940000000000001</v>
      </c>
      <c r="EB7" s="39">
        <v>20.36</v>
      </c>
      <c r="EC7" s="39">
        <v>17.8</v>
      </c>
      <c r="ED7" s="39">
        <v>0.89</v>
      </c>
      <c r="EE7" s="39">
        <v>1</v>
      </c>
      <c r="EF7" s="39">
        <v>0.54</v>
      </c>
      <c r="EG7" s="39">
        <v>0.49</v>
      </c>
      <c r="EH7" s="39">
        <v>0.45</v>
      </c>
      <c r="EI7" s="39">
        <v>0.69</v>
      </c>
      <c r="EJ7" s="39">
        <v>0.74</v>
      </c>
      <c r="EK7" s="39">
        <v>0.73</v>
      </c>
      <c r="EL7" s="39">
        <v>0.74</v>
      </c>
      <c r="EM7" s="39">
        <v>0.75</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