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946\Desktop\20200205_【５分の１】公営企業に係る「経営比較分析表」の分析等の確認について\回答\"/>
    </mc:Choice>
  </mc:AlternateContent>
  <workbookProtection workbookAlgorithmName="SHA-512" workbookHashValue="CEscjbeNiNJSdoMW9dFfgRuBa+2VIs1cUCuZVlQ+ZLK2OQDSI/LhutO7CHvgrfZ4egOoHfcc0MeGksnF0po9xw==" workbookSaltValue="ACaBNnPsA4g377qYU3r2vg==" workbookSpinCount="100000" lockStructure="1"/>
  <bookViews>
    <workbookView xWindow="0" yWindow="0" windowWidth="15345" windowHeight="4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<sst xmlns="http://schemas.openxmlformats.org/spreadsheetml/2006/main" count="220" uniqueCount="108">
  <si>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</si>
  <si>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</si>
  <si>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</si>
  <si>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</si>
  <si>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</si>
  <si>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</si>
  <si>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</si>
  <si>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</si>
  <si>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</si>
  <si>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</si>
  <si>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</si>
  <si>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</si>
  <si>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</si>
  <si>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</si>
  <si>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</si>
  <si>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</si>
  <si>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</si>
  <si>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</si>
  <si>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</si>
  <si>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</si>
  <si>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</si>
  <si>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</si>
  <si>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</si>
  <si>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</si>
  <si>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</si>
  <si>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</si>
  <si>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</si>
  <si>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</si>
  <si>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</si>
  <si>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</si>
  <si>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</si>
  <si>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</si>
  <si>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</si>
  <si>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</si>
  <si>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</si>
  <si>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</si>
  <si>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</si>
  <si>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</si>
  <si>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</si>
  <si>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</si>
  <si>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</si>
  <si>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</si>
  <si>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</si>
  <si>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</si>
  <si>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</si>
  <si>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</si>
  <si>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</si>
  <si>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</si>
  <si>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</si>
  <si>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</si>
  <si>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</si>
  <si>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</si>
  <si>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</si>
  <si>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</si>
  <si>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</si>
  <si>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</si>
  <si>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</si>
  <si>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</si>
  <si>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</si>
  <si>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</si>
  <si>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</si>
  <si>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</si>
  <si>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</si>
  <si>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</si>
  <si>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</si>
  <si>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</si>
  <si>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</si>
  <si>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</si>
  <si>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</si>
  <si>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</si>
  <si>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</si>
  <si>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</si>
  <si>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</si>
  <si>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</si>
  <si>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</si>
  <si>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</si>
  <si>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</si>
  <si>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</si>
  <si>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</si>
  <si>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</si>
  <si>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</si>
  <si>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</si>
  <si>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</si>
  <si>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</si>
  <si>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</si>
  <si>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</si>
  <si>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</si>
  <si>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</si>
  <si>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</si>
  <si>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</si>
  <si>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</si>
  <si>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</si>
  <si>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</si>
  <si>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</si>
  <si>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</si>
  <si>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</si>
  <si>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</si>
  <si>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</si>
  <si>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</si>
  <si>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</si>
  <si>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</si>
  <si>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</si>
  <si>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</si>
  <si>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</si>
  <si>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</si>
  <si>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経常収支比率は、100％を越え黒字経営となっており、経常費用の大半を給水収益で賄えている。また、②累積欠損金もなく、⑤料金回収率は、類似団体平均値、全国平均と比べ高い水準を満たし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が行われ、給水収益に繋がっているといえる。また、⑥給水原価が、類似団体平均値、全国平均と比べて低く、有収水量1</t>
    </r>
    <r>
      <rPr>
        <sz val="11"/>
        <color theme="1"/>
        <rFont val="ＭＳ Ｐゴシック"/>
        <family val="3"/>
        <charset val="128"/>
      </rPr>
      <t>㎥</t>
    </r>
    <r>
      <rPr>
        <sz val="11"/>
        <color theme="1"/>
        <rFont val="ＭＳ ゴシック"/>
        <family val="3"/>
        <charset val="128"/>
      </rPr>
      <t>を製造するにあたり費用対効果も高い水準を維持している。
・③流動比率は、各年度により多少の変動が見られるものの各年度200％を越えており、流動負債に対して流動資産の確保が行えている。また、④企業債残高対給水収益比率が毎年度低下していっていることから、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ヒヨウ</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2">
      <t>クラ</t>
    </rPh>
    <rPh sb="83" eb="84">
      <t>タカ</t>
    </rPh>
    <rPh sb="85" eb="87">
      <t>スイジュン</t>
    </rPh>
    <rPh sb="88" eb="89">
      <t>ミ</t>
    </rPh>
    <rPh sb="95" eb="97">
      <t>ソンシツ</t>
    </rPh>
    <rPh sb="98" eb="99">
      <t>ダ</t>
    </rPh>
    <rPh sb="102" eb="104">
      <t>テキセツ</t>
    </rPh>
    <rPh sb="105" eb="107">
      <t>リョウキン</t>
    </rPh>
    <rPh sb="107" eb="109">
      <t>スイジュン</t>
    </rPh>
    <rPh sb="110" eb="111">
      <t>モト</t>
    </rPh>
    <rPh sb="114" eb="116">
      <t>キュウスイ</t>
    </rPh>
    <rPh sb="116" eb="118">
      <t>シュウエキ</t>
    </rPh>
    <rPh sb="121" eb="123">
      <t>アンテイ</t>
    </rPh>
    <rPh sb="125" eb="127">
      <t>ケイエイ</t>
    </rPh>
    <rPh sb="128" eb="129">
      <t>オコナ</t>
    </rPh>
    <rPh sb="138" eb="140">
      <t>シセツ</t>
    </rPh>
    <rPh sb="140" eb="143">
      <t>リヨウリツ</t>
    </rPh>
    <rPh sb="145" eb="146">
      <t>ア</t>
    </rPh>
    <rPh sb="146" eb="147">
      <t>オサ</t>
    </rPh>
    <rPh sb="147" eb="148">
      <t>リツ</t>
    </rPh>
    <rPh sb="184" eb="187">
      <t>コウリツテキ</t>
    </rPh>
    <rPh sb="188" eb="190">
      <t>シセツ</t>
    </rPh>
    <rPh sb="190" eb="192">
      <t>カドウ</t>
    </rPh>
    <rPh sb="193" eb="195">
      <t>ハイスイ</t>
    </rPh>
    <rPh sb="196" eb="197">
      <t>オコナ</t>
    </rPh>
    <rPh sb="200" eb="202">
      <t>キュウスイ</t>
    </rPh>
    <rPh sb="202" eb="204">
      <t>シュウエキ</t>
    </rPh>
    <rPh sb="205" eb="206">
      <t>ツナ</t>
    </rPh>
    <rPh sb="220" eb="222">
      <t>キュウスイ</t>
    </rPh>
    <rPh sb="222" eb="224">
      <t>ゲンカ</t>
    </rPh>
    <rPh sb="242" eb="243">
      <t>ヒク</t>
    </rPh>
    <rPh sb="247" eb="249">
      <t>スイリョウ</t>
    </rPh>
    <rPh sb="252" eb="254">
      <t>セイゾウ</t>
    </rPh>
    <rPh sb="260" eb="265">
      <t>ヒヨウタイコウカ</t>
    </rPh>
    <rPh sb="266" eb="267">
      <t>タカ</t>
    </rPh>
    <rPh sb="268" eb="270">
      <t>スイジュン</t>
    </rPh>
    <rPh sb="271" eb="273">
      <t>イジ</t>
    </rPh>
    <rPh sb="281" eb="283">
      <t>リュウドウ</t>
    </rPh>
    <rPh sb="283" eb="285">
      <t>ヒリツ</t>
    </rPh>
    <rPh sb="287" eb="288">
      <t>カク</t>
    </rPh>
    <rPh sb="288" eb="290">
      <t>ネンド</t>
    </rPh>
    <rPh sb="293" eb="295">
      <t>タショウ</t>
    </rPh>
    <rPh sb="296" eb="298">
      <t>ヘンドウ</t>
    </rPh>
    <rPh sb="299" eb="300">
      <t>ミ</t>
    </rPh>
    <rPh sb="306" eb="309">
      <t>カクネンド</t>
    </rPh>
    <rPh sb="314" eb="315">
      <t>コ</t>
    </rPh>
    <rPh sb="320" eb="322">
      <t>リュウドウ</t>
    </rPh>
    <rPh sb="322" eb="324">
      <t>フサイ</t>
    </rPh>
    <rPh sb="325" eb="326">
      <t>タイ</t>
    </rPh>
    <rPh sb="328" eb="330">
      <t>リュウドウ</t>
    </rPh>
    <rPh sb="330" eb="332">
      <t>シサン</t>
    </rPh>
    <rPh sb="333" eb="335">
      <t>カクホ</t>
    </rPh>
    <rPh sb="336" eb="337">
      <t>オコナ</t>
    </rPh>
    <rPh sb="346" eb="348">
      <t>キギョウ</t>
    </rPh>
    <rPh sb="348" eb="349">
      <t>サイ</t>
    </rPh>
    <rPh sb="349" eb="351">
      <t>ザンダカ</t>
    </rPh>
    <rPh sb="351" eb="352">
      <t>タイ</t>
    </rPh>
    <rPh sb="352" eb="354">
      <t>キュウスイ</t>
    </rPh>
    <rPh sb="354" eb="356">
      <t>シュウエキ</t>
    </rPh>
    <rPh sb="356" eb="358">
      <t>ヒリツ</t>
    </rPh>
    <rPh sb="359" eb="362">
      <t>マイネンド</t>
    </rPh>
    <rPh sb="362" eb="364">
      <t>テイカ</t>
    </rPh>
    <rPh sb="376" eb="378">
      <t>テキセツ</t>
    </rPh>
    <rPh sb="379" eb="381">
      <t>キギョウ</t>
    </rPh>
    <rPh sb="381" eb="382">
      <t>サイ</t>
    </rPh>
    <rPh sb="383" eb="385">
      <t>カリイレ</t>
    </rPh>
    <rPh sb="386" eb="388">
      <t>ショウカン</t>
    </rPh>
    <rPh sb="389" eb="390">
      <t>オコナ</t>
    </rPh>
    <phoneticPr fontId="4"/>
  </si>
  <si>
    <t>・①有形固定資産減価償却率と②管路経年化率がともに類似団体平均値、全国平均よりも高いことから、諸施設及び管路の改良・更新の実施が必要であると考えている。こうした状況を踏まえ、平成28年度から第7期配水管整備事業、第2期水道施設整備事業（後期）を実施し、計画的な整備事業の推進に努めている。しかし、平成28年度から大口径の布設替を開始したことにより、投資費用がかさみ、更新延長が伸びにくくなっているため③管路更新率は類似団体平均値、全国平均よりも低い数値となっている。今後も、大口径の布設替を行っていくため管路更新率は上がりにくくなるが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0" eb="71">
      <t>カンガ</t>
    </rPh>
    <rPh sb="80" eb="82">
      <t>ジョウキョウ</t>
    </rPh>
    <rPh sb="83" eb="84">
      <t>フ</t>
    </rPh>
    <rPh sb="87" eb="89">
      <t>ヘイセイ</t>
    </rPh>
    <rPh sb="91" eb="93">
      <t>ネンド</t>
    </rPh>
    <rPh sb="95" eb="96">
      <t>ダイ</t>
    </rPh>
    <rPh sb="97" eb="98">
      <t>キ</t>
    </rPh>
    <rPh sb="98" eb="101">
      <t>ハイスイカン</t>
    </rPh>
    <rPh sb="101" eb="103">
      <t>セイビ</t>
    </rPh>
    <rPh sb="103" eb="105">
      <t>ジギョウ</t>
    </rPh>
    <rPh sb="106" eb="107">
      <t>ダイ</t>
    </rPh>
    <rPh sb="108" eb="109">
      <t>キ</t>
    </rPh>
    <rPh sb="109" eb="111">
      <t>スイドウ</t>
    </rPh>
    <rPh sb="111" eb="113">
      <t>シセツ</t>
    </rPh>
    <rPh sb="113" eb="115">
      <t>セイビ</t>
    </rPh>
    <rPh sb="115" eb="117">
      <t>ジギョウ</t>
    </rPh>
    <rPh sb="122" eb="124">
      <t>ジッシ</t>
    </rPh>
    <rPh sb="126" eb="129">
      <t>ケイカクテキ</t>
    </rPh>
    <rPh sb="130" eb="132">
      <t>セイビ</t>
    </rPh>
    <rPh sb="132" eb="134">
      <t>ジギョウ</t>
    </rPh>
    <rPh sb="135" eb="137">
      <t>スイシン</t>
    </rPh>
    <rPh sb="138" eb="139">
      <t>ツト</t>
    </rPh>
    <rPh sb="148" eb="150">
      <t>ヘイセイ</t>
    </rPh>
    <rPh sb="152" eb="154">
      <t>ネンド</t>
    </rPh>
    <rPh sb="156" eb="159">
      <t>ダイコウケイ</t>
    </rPh>
    <rPh sb="160" eb="162">
      <t>フセツ</t>
    </rPh>
    <rPh sb="162" eb="163">
      <t>ガエ</t>
    </rPh>
    <rPh sb="164" eb="166">
      <t>カイシ</t>
    </rPh>
    <rPh sb="174" eb="176">
      <t>トウシ</t>
    </rPh>
    <rPh sb="176" eb="178">
      <t>ヒヨウ</t>
    </rPh>
    <rPh sb="183" eb="185">
      <t>コウシン</t>
    </rPh>
    <rPh sb="185" eb="187">
      <t>エンチョウ</t>
    </rPh>
    <rPh sb="188" eb="189">
      <t>ノ</t>
    </rPh>
    <rPh sb="201" eb="203">
      <t>カンロ</t>
    </rPh>
    <rPh sb="203" eb="205">
      <t>コウシン</t>
    </rPh>
    <rPh sb="205" eb="206">
      <t>リツ</t>
    </rPh>
    <rPh sb="207" eb="209">
      <t>ルイジ</t>
    </rPh>
    <rPh sb="209" eb="211">
      <t>ダンタイ</t>
    </rPh>
    <rPh sb="211" eb="213">
      <t>ヘイキン</t>
    </rPh>
    <rPh sb="213" eb="214">
      <t>チ</t>
    </rPh>
    <rPh sb="215" eb="217">
      <t>ゼンコク</t>
    </rPh>
    <rPh sb="217" eb="219">
      <t>ヘイキン</t>
    </rPh>
    <rPh sb="222" eb="223">
      <t>ヒク</t>
    </rPh>
    <rPh sb="224" eb="226">
      <t>スウチ</t>
    </rPh>
    <rPh sb="233" eb="235">
      <t>コンゴ</t>
    </rPh>
    <rPh sb="237" eb="240">
      <t>ダイコウケイ</t>
    </rPh>
    <rPh sb="241" eb="244">
      <t>フセツガ</t>
    </rPh>
    <rPh sb="245" eb="246">
      <t>オコナ</t>
    </rPh>
    <rPh sb="252" eb="254">
      <t>カンロ</t>
    </rPh>
    <rPh sb="254" eb="256">
      <t>コウシン</t>
    </rPh>
    <rPh sb="256" eb="257">
      <t>リツ</t>
    </rPh>
    <rPh sb="258" eb="259">
      <t>ア</t>
    </rPh>
    <rPh sb="267" eb="270">
      <t>ケイカクテキ</t>
    </rPh>
    <rPh sb="271" eb="273">
      <t>セイビ</t>
    </rPh>
    <rPh sb="273" eb="275">
      <t>ジギョウ</t>
    </rPh>
    <rPh sb="276" eb="278">
      <t>スイシン</t>
    </rPh>
    <phoneticPr fontId="4"/>
  </si>
  <si>
    <t>・経営の健全性・効率性については、経営を健全かつ効率的に行えていると考えられるが、依然として給水人口の減少による使用水量の減少傾向がみられることから、今後は今よりも厳しい経営環境となっていくことが予想される。同様に年間配水量も減少していることから、今後も、給水収益及び年間配水量の動向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
・経営戦略については、令和2年度に策定予定である。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41" eb="43">
      <t>イゼン</t>
    </rPh>
    <rPh sb="46" eb="48">
      <t>キュウスイ</t>
    </rPh>
    <rPh sb="48" eb="50">
      <t>ジンコウ</t>
    </rPh>
    <rPh sb="51" eb="53">
      <t>ゲンショウ</t>
    </rPh>
    <rPh sb="56" eb="58">
      <t>シヨウ</t>
    </rPh>
    <rPh sb="58" eb="59">
      <t>スイ</t>
    </rPh>
    <rPh sb="59" eb="60">
      <t>リョウ</t>
    </rPh>
    <rPh sb="61" eb="63">
      <t>ゲンショウ</t>
    </rPh>
    <rPh sb="63" eb="65">
      <t>ケイコウ</t>
    </rPh>
    <rPh sb="75" eb="77">
      <t>コンゴ</t>
    </rPh>
    <rPh sb="78" eb="79">
      <t>イマ</t>
    </rPh>
    <rPh sb="82" eb="83">
      <t>キビ</t>
    </rPh>
    <rPh sb="85" eb="87">
      <t>ケイエイ</t>
    </rPh>
    <rPh sb="87" eb="89">
      <t>カンキョウ</t>
    </rPh>
    <rPh sb="98" eb="100">
      <t>ヨソウ</t>
    </rPh>
    <rPh sb="104" eb="106">
      <t>ドウヨウ</t>
    </rPh>
    <rPh sb="107" eb="109">
      <t>ネンカン</t>
    </rPh>
    <rPh sb="109" eb="111">
      <t>ハイスイ</t>
    </rPh>
    <rPh sb="111" eb="112">
      <t>リョウ</t>
    </rPh>
    <rPh sb="113" eb="115">
      <t>ゲンショウ</t>
    </rPh>
    <rPh sb="124" eb="126">
      <t>コンゴ</t>
    </rPh>
    <rPh sb="128" eb="130">
      <t>キュウスイ</t>
    </rPh>
    <rPh sb="130" eb="132">
      <t>シュウエキ</t>
    </rPh>
    <rPh sb="132" eb="133">
      <t>オヨ</t>
    </rPh>
    <rPh sb="134" eb="136">
      <t>ネンカン</t>
    </rPh>
    <rPh sb="136" eb="138">
      <t>ハイスイ</t>
    </rPh>
    <rPh sb="138" eb="139">
      <t>リョウ</t>
    </rPh>
    <rPh sb="140" eb="142">
      <t>ドウコウ</t>
    </rPh>
    <rPh sb="143" eb="144">
      <t>トク</t>
    </rPh>
    <rPh sb="145" eb="147">
      <t>チュウシ</t>
    </rPh>
    <rPh sb="148" eb="150">
      <t>コウリョ</t>
    </rPh>
    <rPh sb="170" eb="172">
      <t>ロウキュウ</t>
    </rPh>
    <rPh sb="172" eb="173">
      <t>カ</t>
    </rPh>
    <rPh sb="179" eb="181">
      <t>コンゴ</t>
    </rPh>
    <rPh sb="182" eb="183">
      <t>カク</t>
    </rPh>
    <rPh sb="183" eb="185">
      <t>セイビ</t>
    </rPh>
    <rPh sb="185" eb="187">
      <t>ジギョウ</t>
    </rPh>
    <rPh sb="188" eb="190">
      <t>テキセツ</t>
    </rPh>
    <rPh sb="191" eb="193">
      <t>ケイカク</t>
    </rPh>
    <rPh sb="194" eb="196">
      <t>ジッシ</t>
    </rPh>
    <rPh sb="220" eb="222">
      <t>ジュンジ</t>
    </rPh>
    <rPh sb="222" eb="224">
      <t>タイオウ</t>
    </rPh>
    <rPh sb="228" eb="230">
      <t>ヒツヨウ</t>
    </rPh>
    <rPh sb="236" eb="238">
      <t>イジョウ</t>
    </rPh>
    <rPh sb="243" eb="245">
      <t>ショウライ</t>
    </rPh>
    <rPh sb="250" eb="252">
      <t>アンゼン</t>
    </rPh>
    <rPh sb="253" eb="255">
      <t>アンシン</t>
    </rPh>
    <rPh sb="256" eb="257">
      <t>ミズ</t>
    </rPh>
    <rPh sb="258" eb="260">
      <t>テイレン</t>
    </rPh>
    <rPh sb="261" eb="263">
      <t>カカク</t>
    </rPh>
    <rPh sb="264" eb="266">
      <t>アンテイ</t>
    </rPh>
    <rPh sb="266" eb="267">
      <t>テキ</t>
    </rPh>
    <rPh sb="268" eb="270">
      <t>キョウキュウ</t>
    </rPh>
    <rPh sb="296" eb="298">
      <t>タイオウ</t>
    </rPh>
    <rPh sb="303" eb="305">
      <t>ザイゲン</t>
    </rPh>
    <rPh sb="305" eb="307">
      <t>カクホ</t>
    </rPh>
    <rPh sb="308" eb="310">
      <t>テキセツ</t>
    </rPh>
    <rPh sb="311" eb="312">
      <t>オコナ</t>
    </rPh>
    <rPh sb="316" eb="318">
      <t>ヒツヨウ</t>
    </rPh>
    <rPh sb="324" eb="326">
      <t>ケイエイ</t>
    </rPh>
    <rPh sb="326" eb="328">
      <t>センリャク</t>
    </rPh>
    <rPh sb="334" eb="336">
      <t>レイワ</t>
    </rPh>
    <rPh sb="337" eb="339">
      <t>ネンド</t>
    </rPh>
    <rPh sb="340" eb="342">
      <t>サクテイ</t>
    </rPh>
    <rPh sb="342" eb="34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</si>
</sst>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0.89</c:v>
                </c:pt>
                <c:pt idx="1">
                  <c:v>1</c:v>
                </c:pt>
                <c:pt idx="2">
                  <c:v>0.54</c:v>
                </c:pt>
                <c:pt idx="3">
                  <c:v>0.49</c:v>
                </c:pt>
                <c:pt idx="4">
                  <c:v>0.45</c:v>
                </c:pt>
              </c:numCache>
            </c:numRef>
          </c:val>
          <c:extLst xmlns:c16r2="http://schemas.microsoft.com/office/drawing/2015/06/chart">
            <c:ext xmlns:c16="http://schemas.microsoft.com/office/drawing/2014/chart" uri="{C3380CC4-5D6E-409C-BE32-E72D297353CC}">
              <c16:uniqueId val="{00000000-B26D-436A-8A68-ECBA36CDD3EC}"/>
            </c:ext>
          </c:extLst>
        </c:ser>
        <c:dLbls>
          <c:showLegendKey val="0"/>
          <c:showVal val="0"/>
          <c:showCatName val="0"/>
          <c:showSerName val="0"/>
          <c:showPercent val="0"/>
          <c:showBubbleSize val="0"/>
        </c:dLbls>
        <c:gapWidth val="150"/>
        <c:axId val="313903456"/>
        <c:axId val="31390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xmlns:c16r2="http://schemas.microsoft.com/office/drawing/2015/06/chart">
            <c:ext xmlns:c16="http://schemas.microsoft.com/office/drawing/2014/chart" uri="{C3380CC4-5D6E-409C-BE32-E72D297353CC}">
              <c16:uniqueId val="{00000001-B26D-436A-8A68-ECBA36CDD3EC}"/>
            </c:ext>
          </c:extLst>
        </c:ser>
        <c:dLbls>
          <c:showLegendKey val="0"/>
          <c:showVal val="0"/>
          <c:showCatName val="0"/>
          <c:showSerName val="0"/>
          <c:showPercent val="0"/>
          <c:showBubbleSize val="0"/>
        </c:dLbls>
        <c:marker val="1"/>
        <c:smooth val="0"/>
        <c:axId val="313903456"/>
        <c:axId val="313903848"/>
      </c:lineChart>
      <c:dateAx>
        <c:axId val="313903456"/>
        <c:scaling>
          <c:orientation val="minMax"/>
        </c:scaling>
        <c:delete val="1"/>
        <c:axPos val="b"/>
        <c:numFmt formatCode="ge" sourceLinked="1"/>
        <c:majorTickMark val="none"/>
        <c:minorTickMark val="none"/>
        <c:tickLblPos val="none"/>
        <c:crossAx val="313903848"/>
        <c:crosses val="autoZero"/>
        <c:auto val="1"/>
        <c:lblOffset val="100"/>
        <c:baseTimeUnit val="years"/>
      </c:dateAx>
      <c:valAx>
        <c:axId val="31390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80.599999999999994</c:v>
                </c:pt>
                <c:pt idx="1">
                  <c:v>80.34</c:v>
                </c:pt>
                <c:pt idx="2">
                  <c:v>81</c:v>
                </c:pt>
                <c:pt idx="3">
                  <c:v>81.16</c:v>
                </c:pt>
                <c:pt idx="4">
                  <c:v>81.3</c:v>
                </c:pt>
              </c:numCache>
            </c:numRef>
          </c:val>
          <c:extLst xmlns:c16r2="http://schemas.microsoft.com/office/drawing/2015/06/chart">
            <c:ext xmlns:c16="http://schemas.microsoft.com/office/drawing/2014/chart" uri="{C3380CC4-5D6E-409C-BE32-E72D297353CC}">
              <c16:uniqueId val="{00000000-E59B-42F9-B23C-DAA602D595FF}"/>
            </c:ext>
          </c:extLst>
        </c:ser>
        <c:dLbls>
          <c:showLegendKey val="0"/>
          <c:showVal val="0"/>
          <c:showCatName val="0"/>
          <c:showSerName val="0"/>
          <c:showPercent val="0"/>
          <c:showBubbleSize val="0"/>
        </c:dLbls>
        <c:gapWidth val="150"/>
        <c:axId val="316437272"/>
        <c:axId val="3164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xmlns:c16r2="http://schemas.microsoft.com/office/drawing/2015/06/chart">
            <c:ext xmlns:c16="http://schemas.microsoft.com/office/drawing/2014/chart" uri="{C3380CC4-5D6E-409C-BE32-E72D297353CC}">
              <c16:uniqueId val="{00000001-E59B-42F9-B23C-DAA602D595FF}"/>
            </c:ext>
          </c:extLst>
        </c:ser>
        <c:dLbls>
          <c:showLegendKey val="0"/>
          <c:showVal val="0"/>
          <c:showCatName val="0"/>
          <c:showSerName val="0"/>
          <c:showPercent val="0"/>
          <c:showBubbleSize val="0"/>
        </c:dLbls>
        <c:marker val="1"/>
        <c:smooth val="0"/>
        <c:axId val="316437272"/>
        <c:axId val="316434528"/>
      </c:lineChart>
      <c:dateAx>
        <c:axId val="316437272"/>
        <c:scaling>
          <c:orientation val="minMax"/>
        </c:scaling>
        <c:delete val="1"/>
        <c:axPos val="b"/>
        <c:numFmt formatCode="ge" sourceLinked="1"/>
        <c:majorTickMark val="none"/>
        <c:minorTickMark val="none"/>
        <c:tickLblPos val="none"/>
        <c:crossAx val="316434528"/>
        <c:crosses val="autoZero"/>
        <c:auto val="1"/>
        <c:lblOffset val="100"/>
        <c:baseTimeUnit val="years"/>
      </c:dateAx>
      <c:valAx>
        <c:axId val="3164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3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92.95</c:v>
                </c:pt>
                <c:pt idx="1">
                  <c:v>92.97</c:v>
                </c:pt>
                <c:pt idx="2">
                  <c:v>93.02</c:v>
                </c:pt>
                <c:pt idx="3">
                  <c:v>93.07</c:v>
                </c:pt>
                <c:pt idx="4">
                  <c:v>93.08</c:v>
                </c:pt>
              </c:numCache>
            </c:numRef>
          </c:val>
          <c:extLst xmlns:c16r2="http://schemas.microsoft.com/office/drawing/2015/06/chart">
            <c:ext xmlns:c16="http://schemas.microsoft.com/office/drawing/2014/chart" uri="{C3380CC4-5D6E-409C-BE32-E72D297353CC}">
              <c16:uniqueId val="{00000000-831F-4A64-965D-F3B788D1F14E}"/>
            </c:ext>
          </c:extLst>
        </c:ser>
        <c:dLbls>
          <c:showLegendKey val="0"/>
          <c:showVal val="0"/>
          <c:showCatName val="0"/>
          <c:showSerName val="0"/>
          <c:showPercent val="0"/>
          <c:showBubbleSize val="0"/>
        </c:dLbls>
        <c:gapWidth val="150"/>
        <c:axId val="316436096"/>
        <c:axId val="31643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xmlns:c16r2="http://schemas.microsoft.com/office/drawing/2015/06/chart">
            <c:ext xmlns:c16="http://schemas.microsoft.com/office/drawing/2014/chart" uri="{C3380CC4-5D6E-409C-BE32-E72D297353CC}">
              <c16:uniqueId val="{00000001-831F-4A64-965D-F3B788D1F14E}"/>
            </c:ext>
          </c:extLst>
        </c:ser>
        <c:dLbls>
          <c:showLegendKey val="0"/>
          <c:showVal val="0"/>
          <c:showCatName val="0"/>
          <c:showSerName val="0"/>
          <c:showPercent val="0"/>
          <c:showBubbleSize val="0"/>
        </c:dLbls>
        <c:marker val="1"/>
        <c:smooth val="0"/>
        <c:axId val="316436096"/>
        <c:axId val="316436880"/>
      </c:lineChart>
      <c:dateAx>
        <c:axId val="316436096"/>
        <c:scaling>
          <c:orientation val="minMax"/>
        </c:scaling>
        <c:delete val="1"/>
        <c:axPos val="b"/>
        <c:numFmt formatCode="ge" sourceLinked="1"/>
        <c:majorTickMark val="none"/>
        <c:minorTickMark val="none"/>
        <c:tickLblPos val="none"/>
        <c:crossAx val="316436880"/>
        <c:crosses val="autoZero"/>
        <c:auto val="1"/>
        <c:lblOffset val="100"/>
        <c:baseTimeUnit val="years"/>
      </c:dateAx>
      <c:valAx>
        <c:axId val="31643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112.14</c:v>
                </c:pt>
                <c:pt idx="1">
                  <c:v>109.97</c:v>
                </c:pt>
                <c:pt idx="2">
                  <c:v>112.28</c:v>
                </c:pt>
                <c:pt idx="3">
                  <c:v>111.38</c:v>
                </c:pt>
                <c:pt idx="4">
                  <c:v>110.87</c:v>
                </c:pt>
              </c:numCache>
            </c:numRef>
          </c:val>
          <c:extLst xmlns:c16r2="http://schemas.microsoft.com/office/drawing/2015/06/chart">
            <c:ext xmlns:c16="http://schemas.microsoft.com/office/drawing/2014/chart" uri="{C3380CC4-5D6E-409C-BE32-E72D297353CC}">
              <c16:uniqueId val="{00000000-3836-47A1-B836-EBA1932F30E4}"/>
            </c:ext>
          </c:extLst>
        </c:ser>
        <c:dLbls>
          <c:showLegendKey val="0"/>
          <c:showVal val="0"/>
          <c:showCatName val="0"/>
          <c:showSerName val="0"/>
          <c:showPercent val="0"/>
          <c:showBubbleSize val="0"/>
        </c:dLbls>
        <c:gapWidth val="150"/>
        <c:axId val="313901888"/>
        <c:axId val="31390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xmlns:c16r2="http://schemas.microsoft.com/office/drawing/2015/06/chart">
            <c:ext xmlns:c16="http://schemas.microsoft.com/office/drawing/2014/chart" uri="{C3380CC4-5D6E-409C-BE32-E72D297353CC}">
              <c16:uniqueId val="{00000001-3836-47A1-B836-EBA1932F30E4}"/>
            </c:ext>
          </c:extLst>
        </c:ser>
        <c:dLbls>
          <c:showLegendKey val="0"/>
          <c:showVal val="0"/>
          <c:showCatName val="0"/>
          <c:showSerName val="0"/>
          <c:showPercent val="0"/>
          <c:showBubbleSize val="0"/>
        </c:dLbls>
        <c:marker val="1"/>
        <c:smooth val="0"/>
        <c:axId val="313901888"/>
        <c:axId val="313905416"/>
      </c:lineChart>
      <c:dateAx>
        <c:axId val="313901888"/>
        <c:scaling>
          <c:orientation val="minMax"/>
        </c:scaling>
        <c:delete val="1"/>
        <c:axPos val="b"/>
        <c:numFmt formatCode="ge" sourceLinked="1"/>
        <c:majorTickMark val="none"/>
        <c:minorTickMark val="none"/>
        <c:tickLblPos val="none"/>
        <c:crossAx val="313905416"/>
        <c:crosses val="autoZero"/>
        <c:auto val="1"/>
        <c:lblOffset val="100"/>
        <c:baseTimeUnit val="years"/>
      </c:dateAx>
      <c:valAx>
        <c:axId val="313905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9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48.79</c:v>
                </c:pt>
                <c:pt idx="1">
                  <c:v>49.61</c:v>
                </c:pt>
                <c:pt idx="2">
                  <c:v>50.71</c:v>
                </c:pt>
                <c:pt idx="3">
                  <c:v>51.87</c:v>
                </c:pt>
                <c:pt idx="4">
                  <c:v>53.22</c:v>
                </c:pt>
              </c:numCache>
            </c:numRef>
          </c:val>
          <c:extLst xmlns:c16r2="http://schemas.microsoft.com/office/drawing/2015/06/chart">
            <c:ext xmlns:c16="http://schemas.microsoft.com/office/drawing/2014/chart" uri="{C3380CC4-5D6E-409C-BE32-E72D297353CC}">
              <c16:uniqueId val="{00000000-F7A5-4B5B-AB25-94C5D8D9B104}"/>
            </c:ext>
          </c:extLst>
        </c:ser>
        <c:dLbls>
          <c:showLegendKey val="0"/>
          <c:showVal val="0"/>
          <c:showCatName val="0"/>
          <c:showSerName val="0"/>
          <c:showPercent val="0"/>
          <c:showBubbleSize val="0"/>
        </c:dLbls>
        <c:gapWidth val="150"/>
        <c:axId val="316152232"/>
        <c:axId val="31614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xmlns:c16r2="http://schemas.microsoft.com/office/drawing/2015/06/chart">
            <c:ext xmlns:c16="http://schemas.microsoft.com/office/drawing/2014/chart" uri="{C3380CC4-5D6E-409C-BE32-E72D297353CC}">
              <c16:uniqueId val="{00000001-F7A5-4B5B-AB25-94C5D8D9B104}"/>
            </c:ext>
          </c:extLst>
        </c:ser>
        <c:dLbls>
          <c:showLegendKey val="0"/>
          <c:showVal val="0"/>
          <c:showCatName val="0"/>
          <c:showSerName val="0"/>
          <c:showPercent val="0"/>
          <c:showBubbleSize val="0"/>
        </c:dLbls>
        <c:marker val="1"/>
        <c:smooth val="0"/>
        <c:axId val="316152232"/>
        <c:axId val="316147528"/>
      </c:lineChart>
      <c:dateAx>
        <c:axId val="316152232"/>
        <c:scaling>
          <c:orientation val="minMax"/>
        </c:scaling>
        <c:delete val="1"/>
        <c:axPos val="b"/>
        <c:numFmt formatCode="ge" sourceLinked="1"/>
        <c:majorTickMark val="none"/>
        <c:minorTickMark val="none"/>
        <c:tickLblPos val="none"/>
        <c:crossAx val="316147528"/>
        <c:crosses val="autoZero"/>
        <c:auto val="1"/>
        <c:lblOffset val="100"/>
        <c:baseTimeUnit val="years"/>
      </c:dateAx>
      <c:valAx>
        <c:axId val="31614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15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18.27</c:v>
                </c:pt>
                <c:pt idx="1">
                  <c:v>19.489999999999998</c:v>
                </c:pt>
                <c:pt idx="2">
                  <c:v>20.85</c:v>
                </c:pt>
                <c:pt idx="3">
                  <c:v>22.67</c:v>
                </c:pt>
                <c:pt idx="4">
                  <c:v>24.29</c:v>
                </c:pt>
              </c:numCache>
            </c:numRef>
          </c:val>
          <c:extLst xmlns:c16r2="http://schemas.microsoft.com/office/drawing/2015/06/chart">
            <c:ext xmlns:c16="http://schemas.microsoft.com/office/drawing/2014/chart" uri="{C3380CC4-5D6E-409C-BE32-E72D297353CC}">
              <c16:uniqueId val="{00000000-E40E-4423-A1E4-ED3C485BC755}"/>
            </c:ext>
          </c:extLst>
        </c:ser>
        <c:dLbls>
          <c:showLegendKey val="0"/>
          <c:showVal val="0"/>
          <c:showCatName val="0"/>
          <c:showSerName val="0"/>
          <c:showPercent val="0"/>
          <c:showBubbleSize val="0"/>
        </c:dLbls>
        <c:gapWidth val="150"/>
        <c:axId val="316150664"/>
        <c:axId val="31614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xmlns:c16r2="http://schemas.microsoft.com/office/drawing/2015/06/chart">
            <c:ext xmlns:c16="http://schemas.microsoft.com/office/drawing/2014/chart" uri="{C3380CC4-5D6E-409C-BE32-E72D297353CC}">
              <c16:uniqueId val="{00000001-E40E-4423-A1E4-ED3C485BC755}"/>
            </c:ext>
          </c:extLst>
        </c:ser>
        <c:dLbls>
          <c:showLegendKey val="0"/>
          <c:showVal val="0"/>
          <c:showCatName val="0"/>
          <c:showSerName val="0"/>
          <c:showPercent val="0"/>
          <c:showBubbleSize val="0"/>
        </c:dLbls>
        <c:marker val="1"/>
        <c:smooth val="0"/>
        <c:axId val="316150664"/>
        <c:axId val="316147920"/>
      </c:lineChart>
      <c:dateAx>
        <c:axId val="316150664"/>
        <c:scaling>
          <c:orientation val="minMax"/>
        </c:scaling>
        <c:delete val="1"/>
        <c:axPos val="b"/>
        <c:numFmt formatCode="ge" sourceLinked="1"/>
        <c:majorTickMark val="none"/>
        <c:minorTickMark val="none"/>
        <c:tickLblPos val="none"/>
        <c:crossAx val="316147920"/>
        <c:crosses val="autoZero"/>
        <c:auto val="1"/>
        <c:lblOffset val="100"/>
        <c:baseTimeUnit val="years"/>
      </c:dateAx>
      <c:valAx>
        <c:axId val="31614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15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D8-4968-8C13-32C1DDB38207}"/>
            </c:ext>
          </c:extLst>
        </c:ser>
        <c:dLbls>
          <c:showLegendKey val="0"/>
          <c:showVal val="0"/>
          <c:showCatName val="0"/>
          <c:showSerName val="0"/>
          <c:showPercent val="0"/>
          <c:showBubbleSize val="0"/>
        </c:dLbls>
        <c:gapWidth val="150"/>
        <c:axId val="316148312"/>
        <c:axId val="3161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2D8-4968-8C13-32C1DDB38207}"/>
            </c:ext>
          </c:extLst>
        </c:ser>
        <c:dLbls>
          <c:showLegendKey val="0"/>
          <c:showVal val="0"/>
          <c:showCatName val="0"/>
          <c:showSerName val="0"/>
          <c:showPercent val="0"/>
          <c:showBubbleSize val="0"/>
        </c:dLbls>
        <c:marker val="1"/>
        <c:smooth val="0"/>
        <c:axId val="316148312"/>
        <c:axId val="316148704"/>
      </c:lineChart>
      <c:dateAx>
        <c:axId val="316148312"/>
        <c:scaling>
          <c:orientation val="minMax"/>
        </c:scaling>
        <c:delete val="1"/>
        <c:axPos val="b"/>
        <c:numFmt formatCode="ge" sourceLinked="1"/>
        <c:majorTickMark val="none"/>
        <c:minorTickMark val="none"/>
        <c:tickLblPos val="none"/>
        <c:crossAx val="316148704"/>
        <c:crosses val="autoZero"/>
        <c:auto val="1"/>
        <c:lblOffset val="100"/>
        <c:baseTimeUnit val="years"/>
      </c:dateAx>
      <c:valAx>
        <c:axId val="31614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14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299.2</c:v>
                </c:pt>
                <c:pt idx="1">
                  <c:v>299.25</c:v>
                </c:pt>
                <c:pt idx="2">
                  <c:v>336.25</c:v>
                </c:pt>
                <c:pt idx="3">
                  <c:v>288.07</c:v>
                </c:pt>
                <c:pt idx="4">
                  <c:v>259.85000000000002</c:v>
                </c:pt>
              </c:numCache>
            </c:numRef>
          </c:val>
          <c:extLst xmlns:c16r2="http://schemas.microsoft.com/office/drawing/2015/06/chart">
            <c:ext xmlns:c16="http://schemas.microsoft.com/office/drawing/2014/chart" uri="{C3380CC4-5D6E-409C-BE32-E72D297353CC}">
              <c16:uniqueId val="{00000000-C348-4731-B1FE-8F020454A674}"/>
            </c:ext>
          </c:extLst>
        </c:ser>
        <c:dLbls>
          <c:showLegendKey val="0"/>
          <c:showVal val="0"/>
          <c:showCatName val="0"/>
          <c:showSerName val="0"/>
          <c:showPercent val="0"/>
          <c:showBubbleSize val="0"/>
        </c:dLbls>
        <c:gapWidth val="150"/>
        <c:axId val="316149096"/>
        <c:axId val="31614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xmlns:c16r2="http://schemas.microsoft.com/office/drawing/2015/06/chart">
            <c:ext xmlns:c16="http://schemas.microsoft.com/office/drawing/2014/chart" uri="{C3380CC4-5D6E-409C-BE32-E72D297353CC}">
              <c16:uniqueId val="{00000001-C348-4731-B1FE-8F020454A674}"/>
            </c:ext>
          </c:extLst>
        </c:ser>
        <c:dLbls>
          <c:showLegendKey val="0"/>
          <c:showVal val="0"/>
          <c:showCatName val="0"/>
          <c:showSerName val="0"/>
          <c:showPercent val="0"/>
          <c:showBubbleSize val="0"/>
        </c:dLbls>
        <c:marker val="1"/>
        <c:smooth val="0"/>
        <c:axId val="316149096"/>
        <c:axId val="316149880"/>
      </c:lineChart>
      <c:dateAx>
        <c:axId val="316149096"/>
        <c:scaling>
          <c:orientation val="minMax"/>
        </c:scaling>
        <c:delete val="1"/>
        <c:axPos val="b"/>
        <c:numFmt formatCode="ge" sourceLinked="1"/>
        <c:majorTickMark val="none"/>
        <c:minorTickMark val="none"/>
        <c:tickLblPos val="none"/>
        <c:crossAx val="316149880"/>
        <c:crosses val="autoZero"/>
        <c:auto val="1"/>
        <c:lblOffset val="100"/>
        <c:baseTimeUnit val="years"/>
      </c:dateAx>
      <c:valAx>
        <c:axId val="316149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14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111.73</c:v>
                </c:pt>
                <c:pt idx="1">
                  <c:v>107.02</c:v>
                </c:pt>
                <c:pt idx="2">
                  <c:v>103.13</c:v>
                </c:pt>
                <c:pt idx="3">
                  <c:v>99.98</c:v>
                </c:pt>
                <c:pt idx="4">
                  <c:v>90.05</c:v>
                </c:pt>
              </c:numCache>
            </c:numRef>
          </c:val>
          <c:extLst xmlns:c16r2="http://schemas.microsoft.com/office/drawing/2015/06/chart">
            <c:ext xmlns:c16="http://schemas.microsoft.com/office/drawing/2014/chart" uri="{C3380CC4-5D6E-409C-BE32-E72D297353CC}">
              <c16:uniqueId val="{00000000-574E-4C43-9FFA-6E5276AA426E}"/>
            </c:ext>
          </c:extLst>
        </c:ser>
        <c:dLbls>
          <c:showLegendKey val="0"/>
          <c:showVal val="0"/>
          <c:showCatName val="0"/>
          <c:showSerName val="0"/>
          <c:showPercent val="0"/>
          <c:showBubbleSize val="0"/>
        </c:dLbls>
        <c:gapWidth val="150"/>
        <c:axId val="316145568"/>
        <c:axId val="3161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xmlns:c16r2="http://schemas.microsoft.com/office/drawing/2015/06/chart">
            <c:ext xmlns:c16="http://schemas.microsoft.com/office/drawing/2014/chart" uri="{C3380CC4-5D6E-409C-BE32-E72D297353CC}">
              <c16:uniqueId val="{00000001-574E-4C43-9FFA-6E5276AA426E}"/>
            </c:ext>
          </c:extLst>
        </c:ser>
        <c:dLbls>
          <c:showLegendKey val="0"/>
          <c:showVal val="0"/>
          <c:showCatName val="0"/>
          <c:showSerName val="0"/>
          <c:showPercent val="0"/>
          <c:showBubbleSize val="0"/>
        </c:dLbls>
        <c:marker val="1"/>
        <c:smooth val="0"/>
        <c:axId val="316145568"/>
        <c:axId val="316151840"/>
      </c:lineChart>
      <c:dateAx>
        <c:axId val="316145568"/>
        <c:scaling>
          <c:orientation val="minMax"/>
        </c:scaling>
        <c:delete val="1"/>
        <c:axPos val="b"/>
        <c:numFmt formatCode="ge" sourceLinked="1"/>
        <c:majorTickMark val="none"/>
        <c:minorTickMark val="none"/>
        <c:tickLblPos val="none"/>
        <c:crossAx val="316151840"/>
        <c:crosses val="autoZero"/>
        <c:auto val="1"/>
        <c:lblOffset val="100"/>
        <c:baseTimeUnit val="years"/>
      </c:dateAx>
      <c:valAx>
        <c:axId val="31615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1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113.09</c:v>
                </c:pt>
                <c:pt idx="1">
                  <c:v>110.29</c:v>
                </c:pt>
                <c:pt idx="2">
                  <c:v>112.7</c:v>
                </c:pt>
                <c:pt idx="3">
                  <c:v>111.73</c:v>
                </c:pt>
                <c:pt idx="4">
                  <c:v>111.6</c:v>
                </c:pt>
              </c:numCache>
            </c:numRef>
          </c:val>
          <c:extLst xmlns:c16r2="http://schemas.microsoft.com/office/drawing/2015/06/chart">
            <c:ext xmlns:c16="http://schemas.microsoft.com/office/drawing/2014/chart" uri="{C3380CC4-5D6E-409C-BE32-E72D297353CC}">
              <c16:uniqueId val="{00000000-D585-4E74-BD0A-B1D53D458979}"/>
            </c:ext>
          </c:extLst>
        </c:ser>
        <c:dLbls>
          <c:showLegendKey val="0"/>
          <c:showVal val="0"/>
          <c:showCatName val="0"/>
          <c:showSerName val="0"/>
          <c:showPercent val="0"/>
          <c:showBubbleSize val="0"/>
        </c:dLbls>
        <c:gapWidth val="150"/>
        <c:axId val="316431000"/>
        <c:axId val="3164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xmlns:c16r2="http://schemas.microsoft.com/office/drawing/2015/06/chart">
            <c:ext xmlns:c16="http://schemas.microsoft.com/office/drawing/2014/chart" uri="{C3380CC4-5D6E-409C-BE32-E72D297353CC}">
              <c16:uniqueId val="{00000001-D585-4E74-BD0A-B1D53D458979}"/>
            </c:ext>
          </c:extLst>
        </c:ser>
        <c:dLbls>
          <c:showLegendKey val="0"/>
          <c:showVal val="0"/>
          <c:showCatName val="0"/>
          <c:showSerName val="0"/>
          <c:showPercent val="0"/>
          <c:showBubbleSize val="0"/>
        </c:dLbls>
        <c:marker val="1"/>
        <c:smooth val="0"/>
        <c:axId val="316431000"/>
        <c:axId val="316432960"/>
      </c:lineChart>
      <c:dateAx>
        <c:axId val="316431000"/>
        <c:scaling>
          <c:orientation val="minMax"/>
        </c:scaling>
        <c:delete val="1"/>
        <c:axPos val="b"/>
        <c:numFmt formatCode="ge" sourceLinked="1"/>
        <c:majorTickMark val="none"/>
        <c:minorTickMark val="none"/>
        <c:tickLblPos val="none"/>
        <c:crossAx val="316432960"/>
        <c:crosses val="autoZero"/>
        <c:auto val="1"/>
        <c:lblOffset val="100"/>
        <c:baseTimeUnit val="years"/>
      </c:dateAx>
      <c:valAx>
        <c:axId val="3164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3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120.18</c:v>
                </c:pt>
                <c:pt idx="1">
                  <c:v>123.21</c:v>
                </c:pt>
                <c:pt idx="2">
                  <c:v>120.89</c:v>
                </c:pt>
                <c:pt idx="3">
                  <c:v>122.41</c:v>
                </c:pt>
                <c:pt idx="4">
                  <c:v>122.95</c:v>
                </c:pt>
              </c:numCache>
            </c:numRef>
          </c:val>
          <c:extLst xmlns:c16r2="http://schemas.microsoft.com/office/drawing/2015/06/chart">
            <c:ext xmlns:c16="http://schemas.microsoft.com/office/drawing/2014/chart" uri="{C3380CC4-5D6E-409C-BE32-E72D297353CC}">
              <c16:uniqueId val="{00000000-680A-402A-917C-5CDDF5AAD6AC}"/>
            </c:ext>
          </c:extLst>
        </c:ser>
        <c:dLbls>
          <c:showLegendKey val="0"/>
          <c:showVal val="0"/>
          <c:showCatName val="0"/>
          <c:showSerName val="0"/>
          <c:showPercent val="0"/>
          <c:showBubbleSize val="0"/>
        </c:dLbls>
        <c:gapWidth val="150"/>
        <c:axId val="316433352"/>
        <c:axId val="31643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xmlns:c16r2="http://schemas.microsoft.com/office/drawing/2015/06/chart">
            <c:ext xmlns:c16="http://schemas.microsoft.com/office/drawing/2014/chart" uri="{C3380CC4-5D6E-409C-BE32-E72D297353CC}">
              <c16:uniqueId val="{00000001-680A-402A-917C-5CDDF5AAD6AC}"/>
            </c:ext>
          </c:extLst>
        </c:ser>
        <c:dLbls>
          <c:showLegendKey val="0"/>
          <c:showVal val="0"/>
          <c:showCatName val="0"/>
          <c:showSerName val="0"/>
          <c:showPercent val="0"/>
          <c:showBubbleSize val="0"/>
        </c:dLbls>
        <c:marker val="1"/>
        <c:smooth val="0"/>
        <c:axId val="316433352"/>
        <c:axId val="316436488"/>
      </c:lineChart>
      <c:dateAx>
        <c:axId val="316433352"/>
        <c:scaling>
          <c:orientation val="minMax"/>
        </c:scaling>
        <c:delete val="1"/>
        <c:axPos val="b"/>
        <c:numFmt formatCode="ge" sourceLinked="1"/>
        <c:majorTickMark val="none"/>
        <c:minorTickMark val="none"/>
        <c:tickLblPos val="none"/>
        <c:crossAx val="316436488"/>
        <c:crosses val="autoZero"/>
        <c:auto val="1"/>
        <c:lblOffset val="100"/>
        <c:baseTimeUnit val="years"/>
      </c:dateAx>
      <c:valAx>
        <c:axId val="31643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3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豊橋市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A1</v>
      </c>
      <c r="X8" s="79"/>
      <c r="Y8" s="79"/>
      <c r="Z8" s="79"/>
      <c r="AA8" s="79"/>
      <c r="AB8" s="79"/>
      <c r="AC8" s="79"/>
      <c r="AD8" s="79" t="str">
        <f>データ!$M$6</f>
        <v>自治体職員</v>
      </c>
      <c r="AE8" s="79"/>
      <c r="AF8" s="79"/>
      <c r="AG8" s="79"/>
      <c r="AH8" s="79"/>
      <c r="AI8" s="79"/>
      <c r="AJ8" s="79"/>
      <c r="AK8" s="4"/>
      <c r="AL8" s="67">
        <f>データ!$R$6</f>
        <v>377303</v>
      </c>
      <c r="AM8" s="67"/>
      <c r="AN8" s="67"/>
      <c r="AO8" s="67"/>
      <c r="AP8" s="67"/>
      <c r="AQ8" s="67"/>
      <c r="AR8" s="67"/>
      <c r="AS8" s="67"/>
      <c r="AT8" s="63">
        <f>データ!$S$6</f>
        <v>261.86</v>
      </c>
      <c r="AU8" s="64"/>
      <c r="AV8" s="64"/>
      <c r="AW8" s="64"/>
      <c r="AX8" s="64"/>
      <c r="AY8" s="64"/>
      <c r="AZ8" s="64"/>
      <c r="BA8" s="64"/>
      <c r="BB8" s="66">
        <f>データ!$T$6</f>
        <v>1440.86</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85.94</v>
      </c>
      <c r="J10" s="64"/>
      <c r="K10" s="64"/>
      <c r="L10" s="64"/>
      <c r="M10" s="64"/>
      <c r="N10" s="64"/>
      <c r="O10" s="65"/>
      <c r="P10" s="66">
        <f>データ!$P$6</f>
        <v>99.72</v>
      </c>
      <c r="Q10" s="66"/>
      <c r="R10" s="66"/>
      <c r="S10" s="66"/>
      <c r="T10" s="66"/>
      <c r="U10" s="66"/>
      <c r="V10" s="66"/>
      <c r="W10" s="67">
        <f>データ!$Q$6</f>
        <v>1479</v>
      </c>
      <c r="X10" s="67"/>
      <c r="Y10" s="67"/>
      <c r="Z10" s="67"/>
      <c r="AA10" s="67"/>
      <c r="AB10" s="67"/>
      <c r="AC10" s="67"/>
      <c r="AD10" s="2"/>
      <c r="AE10" s="2"/>
      <c r="AF10" s="2"/>
      <c r="AG10" s="2"/>
      <c r="AH10" s="4"/>
      <c r="AI10" s="4"/>
      <c r="AJ10" s="4"/>
      <c r="AK10" s="4"/>
      <c r="AL10" s="67">
        <f>データ!$U$6</f>
        <v>375145</v>
      </c>
      <c r="AM10" s="67"/>
      <c r="AN10" s="67"/>
      <c r="AO10" s="67"/>
      <c r="AP10" s="67"/>
      <c r="AQ10" s="67"/>
      <c r="AR10" s="67"/>
      <c r="AS10" s="67"/>
      <c r="AT10" s="63">
        <f>データ!$V$6</f>
        <v>220.38</v>
      </c>
      <c r="AU10" s="64"/>
      <c r="AV10" s="64"/>
      <c r="AW10" s="64"/>
      <c r="AX10" s="64"/>
      <c r="AY10" s="64"/>
      <c r="AZ10" s="64"/>
      <c r="BA10" s="64"/>
      <c r="BB10" s="66">
        <f>データ!$W$6</f>
        <v>1702.26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8" t="s">
        <v>105</v>
      </c>
      <c r="BM16" s="59"/>
      <c r="BN16" s="59"/>
      <c r="BO16" s="59"/>
      <c r="BP16" s="59"/>
      <c r="BQ16" s="59"/>
      <c r="BR16" s="59"/>
      <c r="BS16" s="59"/>
      <c r="BT16" s="59"/>
      <c r="BU16" s="59"/>
      <c r="BV16" s="59"/>
      <c r="BW16" s="59"/>
      <c r="BX16" s="59"/>
      <c r="BY16" s="59"/>
      <c r="BZ16" s="6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106</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1"/>
      <c r="BM59" s="92"/>
      <c r="BN59" s="92"/>
      <c r="BO59" s="92"/>
      <c r="BP59" s="92"/>
      <c r="BQ59" s="92"/>
      <c r="BR59" s="92"/>
      <c r="BS59" s="92"/>
      <c r="BT59" s="92"/>
      <c r="BU59" s="92"/>
      <c r="BV59" s="92"/>
      <c r="BW59" s="92"/>
      <c r="BX59" s="92"/>
      <c r="BY59" s="92"/>
      <c r="BZ59" s="93"/>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91"/>
      <c r="BM60" s="92"/>
      <c r="BN60" s="92"/>
      <c r="BO60" s="92"/>
      <c r="BP60" s="92"/>
      <c r="BQ60" s="92"/>
      <c r="BR60" s="92"/>
      <c r="BS60" s="92"/>
      <c r="BT60" s="92"/>
      <c r="BU60" s="92"/>
      <c r="BV60" s="92"/>
      <c r="BW60" s="92"/>
      <c r="BX60" s="92"/>
      <c r="BY60" s="92"/>
      <c r="BZ60" s="93"/>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4" t="s">
        <v>107</v>
      </c>
      <c r="BM66" s="95"/>
      <c r="BN66" s="95"/>
      <c r="BO66" s="95"/>
      <c r="BP66" s="95"/>
      <c r="BQ66" s="95"/>
      <c r="BR66" s="95"/>
      <c r="BS66" s="95"/>
      <c r="BT66" s="95"/>
      <c r="BU66" s="95"/>
      <c r="BV66" s="95"/>
      <c r="BW66" s="95"/>
      <c r="BX66" s="95"/>
      <c r="BY66" s="95"/>
      <c r="BZ66" s="9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4"/>
      <c r="BM67" s="95"/>
      <c r="BN67" s="95"/>
      <c r="BO67" s="95"/>
      <c r="BP67" s="95"/>
      <c r="BQ67" s="95"/>
      <c r="BR67" s="95"/>
      <c r="BS67" s="95"/>
      <c r="BT67" s="95"/>
      <c r="BU67" s="95"/>
      <c r="BV67" s="95"/>
      <c r="BW67" s="95"/>
      <c r="BX67" s="95"/>
      <c r="BY67" s="95"/>
      <c r="BZ67" s="9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4"/>
      <c r="BM68" s="95"/>
      <c r="BN68" s="95"/>
      <c r="BO68" s="95"/>
      <c r="BP68" s="95"/>
      <c r="BQ68" s="95"/>
      <c r="BR68" s="95"/>
      <c r="BS68" s="95"/>
      <c r="BT68" s="95"/>
      <c r="BU68" s="95"/>
      <c r="BV68" s="95"/>
      <c r="BW68" s="95"/>
      <c r="BX68" s="95"/>
      <c r="BY68" s="95"/>
      <c r="BZ68" s="9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4"/>
      <c r="BM69" s="95"/>
      <c r="BN69" s="95"/>
      <c r="BO69" s="95"/>
      <c r="BP69" s="95"/>
      <c r="BQ69" s="95"/>
      <c r="BR69" s="95"/>
      <c r="BS69" s="95"/>
      <c r="BT69" s="95"/>
      <c r="BU69" s="95"/>
      <c r="BV69" s="95"/>
      <c r="BW69" s="95"/>
      <c r="BX69" s="95"/>
      <c r="BY69" s="95"/>
      <c r="BZ69" s="9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4"/>
      <c r="BM70" s="95"/>
      <c r="BN70" s="95"/>
      <c r="BO70" s="95"/>
      <c r="BP70" s="95"/>
      <c r="BQ70" s="95"/>
      <c r="BR70" s="95"/>
      <c r="BS70" s="95"/>
      <c r="BT70" s="95"/>
      <c r="BU70" s="95"/>
      <c r="BV70" s="95"/>
      <c r="BW70" s="95"/>
      <c r="BX70" s="95"/>
      <c r="BY70" s="95"/>
      <c r="BZ70" s="9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4"/>
      <c r="BM71" s="95"/>
      <c r="BN71" s="95"/>
      <c r="BO71" s="95"/>
      <c r="BP71" s="95"/>
      <c r="BQ71" s="95"/>
      <c r="BR71" s="95"/>
      <c r="BS71" s="95"/>
      <c r="BT71" s="95"/>
      <c r="BU71" s="95"/>
      <c r="BV71" s="95"/>
      <c r="BW71" s="95"/>
      <c r="BX71" s="95"/>
      <c r="BY71" s="95"/>
      <c r="BZ71" s="9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4"/>
      <c r="BM72" s="95"/>
      <c r="BN72" s="95"/>
      <c r="BO72" s="95"/>
      <c r="BP72" s="95"/>
      <c r="BQ72" s="95"/>
      <c r="BR72" s="95"/>
      <c r="BS72" s="95"/>
      <c r="BT72" s="95"/>
      <c r="BU72" s="95"/>
      <c r="BV72" s="95"/>
      <c r="BW72" s="95"/>
      <c r="BX72" s="95"/>
      <c r="BY72" s="95"/>
      <c r="BZ72" s="9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4"/>
      <c r="BM73" s="95"/>
      <c r="BN73" s="95"/>
      <c r="BO73" s="95"/>
      <c r="BP73" s="95"/>
      <c r="BQ73" s="95"/>
      <c r="BR73" s="95"/>
      <c r="BS73" s="95"/>
      <c r="BT73" s="95"/>
      <c r="BU73" s="95"/>
      <c r="BV73" s="95"/>
      <c r="BW73" s="95"/>
      <c r="BX73" s="95"/>
      <c r="BY73" s="95"/>
      <c r="BZ73" s="9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4"/>
      <c r="BM74" s="95"/>
      <c r="BN74" s="95"/>
      <c r="BO74" s="95"/>
      <c r="BP74" s="95"/>
      <c r="BQ74" s="95"/>
      <c r="BR74" s="95"/>
      <c r="BS74" s="95"/>
      <c r="BT74" s="95"/>
      <c r="BU74" s="95"/>
      <c r="BV74" s="95"/>
      <c r="BW74" s="95"/>
      <c r="BX74" s="95"/>
      <c r="BY74" s="95"/>
      <c r="BZ74" s="9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4"/>
      <c r="BM75" s="95"/>
      <c r="BN75" s="95"/>
      <c r="BO75" s="95"/>
      <c r="BP75" s="95"/>
      <c r="BQ75" s="95"/>
      <c r="BR75" s="95"/>
      <c r="BS75" s="95"/>
      <c r="BT75" s="95"/>
      <c r="BU75" s="95"/>
      <c r="BV75" s="95"/>
      <c r="BW75" s="95"/>
      <c r="BX75" s="95"/>
      <c r="BY75" s="95"/>
      <c r="BZ75" s="9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4"/>
      <c r="BM76" s="95"/>
      <c r="BN76" s="95"/>
      <c r="BO76" s="95"/>
      <c r="BP76" s="95"/>
      <c r="BQ76" s="95"/>
      <c r="BR76" s="95"/>
      <c r="BS76" s="95"/>
      <c r="BT76" s="95"/>
      <c r="BU76" s="95"/>
      <c r="BV76" s="95"/>
      <c r="BW76" s="95"/>
      <c r="BX76" s="95"/>
      <c r="BY76" s="95"/>
      <c r="BZ76" s="9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4"/>
      <c r="BM77" s="95"/>
      <c r="BN77" s="95"/>
      <c r="BO77" s="95"/>
      <c r="BP77" s="95"/>
      <c r="BQ77" s="95"/>
      <c r="BR77" s="95"/>
      <c r="BS77" s="95"/>
      <c r="BT77" s="95"/>
      <c r="BU77" s="95"/>
      <c r="BV77" s="95"/>
      <c r="BW77" s="95"/>
      <c r="BX77" s="95"/>
      <c r="BY77" s="95"/>
      <c r="BZ77" s="9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4"/>
      <c r="BM78" s="95"/>
      <c r="BN78" s="95"/>
      <c r="BO78" s="95"/>
      <c r="BP78" s="95"/>
      <c r="BQ78" s="95"/>
      <c r="BR78" s="95"/>
      <c r="BS78" s="95"/>
      <c r="BT78" s="95"/>
      <c r="BU78" s="95"/>
      <c r="BV78" s="95"/>
      <c r="BW78" s="95"/>
      <c r="BX78" s="95"/>
      <c r="BY78" s="95"/>
      <c r="BZ78" s="9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4"/>
      <c r="BM79" s="95"/>
      <c r="BN79" s="95"/>
      <c r="BO79" s="95"/>
      <c r="BP79" s="95"/>
      <c r="BQ79" s="95"/>
      <c r="BR79" s="95"/>
      <c r="BS79" s="95"/>
      <c r="BT79" s="95"/>
      <c r="BU79" s="95"/>
      <c r="BV79" s="95"/>
      <c r="BW79" s="95"/>
      <c r="BX79" s="95"/>
      <c r="BY79" s="95"/>
      <c r="BZ79" s="9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4"/>
      <c r="BM80" s="95"/>
      <c r="BN80" s="95"/>
      <c r="BO80" s="95"/>
      <c r="BP80" s="95"/>
      <c r="BQ80" s="95"/>
      <c r="BR80" s="95"/>
      <c r="BS80" s="95"/>
      <c r="BT80" s="95"/>
      <c r="BU80" s="95"/>
      <c r="BV80" s="95"/>
      <c r="BW80" s="95"/>
      <c r="BX80" s="95"/>
      <c r="BY80" s="95"/>
      <c r="BZ80" s="9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4"/>
      <c r="BM81" s="95"/>
      <c r="BN81" s="95"/>
      <c r="BO81" s="95"/>
      <c r="BP81" s="95"/>
      <c r="BQ81" s="95"/>
      <c r="BR81" s="95"/>
      <c r="BS81" s="95"/>
      <c r="BT81" s="95"/>
      <c r="BU81" s="95"/>
      <c r="BV81" s="95"/>
      <c r="BW81" s="95"/>
      <c r="BX81" s="95"/>
      <c r="BY81" s="95"/>
      <c r="BZ81" s="9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7"/>
      <c r="BM82" s="98"/>
      <c r="BN82" s="98"/>
      <c r="BO82" s="98"/>
      <c r="BP82" s="98"/>
      <c r="BQ82" s="98"/>
      <c r="BR82" s="98"/>
      <c r="BS82" s="98"/>
      <c r="BT82" s="98"/>
      <c r="BU82" s="98"/>
      <c r="BV82" s="98"/>
      <c r="BW82" s="98"/>
      <c r="BX82" s="98"/>
      <c r="BY82" s="98"/>
      <c r="BZ82" s="9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CsVwGAPNsCm3W2DpbTLmmfGAPyOI+zjY1mei+R7qWdNiYVx82gRJrGiWYkktngp5gO4dWLU1blQ9qz3gp08Hw==" saltValue="GiYM1u9YGJ6K3GKMMSSm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53</v>
      </c>
      <c r="B4" s="31"/>
      <c r="C4" s="31"/>
      <c r="D4" s="31"/>
      <c r="E4" s="31"/>
      <c r="F4" s="31"/>
      <c r="G4" s="31"/>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232017</v>
      </c>
      <c r="D6" s="34">
        <f t="shared" si="3"/>
        <v>46</v>
      </c>
      <c r="E6" s="34">
        <f t="shared" si="3"/>
        <v>1</v>
      </c>
      <c r="F6" s="34">
        <f t="shared" si="3"/>
        <v>0</v>
      </c>
      <c r="G6" s="34">
        <f t="shared" si="3"/>
        <v>1</v>
      </c>
      <c r="H6" s="34" t="str">
        <f t="shared" si="3"/>
        <v>愛知県　豊橋市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85.94</v>
      </c>
      <c r="P6" s="35">
        <f t="shared" si="3"/>
        <v>99.72</v>
      </c>
      <c r="Q6" s="35">
        <f t="shared" si="3"/>
        <v>1479</v>
      </c>
      <c r="R6" s="35">
        <f t="shared" si="3"/>
        <v>377303</v>
      </c>
      <c r="S6" s="35">
        <f t="shared" si="3"/>
        <v>261.86</v>
      </c>
      <c r="T6" s="35">
        <f t="shared" si="3"/>
        <v>1440.86</v>
      </c>
      <c r="U6" s="35">
        <f t="shared" si="3"/>
        <v>375145</v>
      </c>
      <c r="V6" s="35">
        <f t="shared" si="3"/>
        <v>220.38</v>
      </c>
      <c r="W6" s="35">
        <f t="shared" si="3"/>
        <v>1702.26</v>
      </c>
      <c r="X6" s="36">
        <f>IF(X7="",NA(),X7)</f>
        <v>112.14</v>
      </c>
      <c r="Y6" s="36">
        <f t="shared" ref="Y6:AG6" si="4">IF(Y7="",NA(),Y7)</f>
        <v>109.97</v>
      </c>
      <c r="Z6" s="36">
        <f t="shared" si="4"/>
        <v>112.28</v>
      </c>
      <c r="AA6" s="36">
        <f t="shared" si="4"/>
        <v>111.38</v>
      </c>
      <c r="AB6" s="36">
        <f t="shared" si="4"/>
        <v>110.87</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299.2</v>
      </c>
      <c r="AU6" s="36">
        <f t="shared" ref="AU6:BC6" si="6">IF(AU7="",NA(),AU7)</f>
        <v>299.25</v>
      </c>
      <c r="AV6" s="36">
        <f t="shared" si="6"/>
        <v>336.25</v>
      </c>
      <c r="AW6" s="36">
        <f t="shared" si="6"/>
        <v>288.07</v>
      </c>
      <c r="AX6" s="36">
        <f t="shared" si="6"/>
        <v>259.85000000000002</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111.73</v>
      </c>
      <c r="BF6" s="36">
        <f t="shared" ref="BF6:BN6" si="7">IF(BF7="",NA(),BF7)</f>
        <v>107.02</v>
      </c>
      <c r="BG6" s="36">
        <f t="shared" si="7"/>
        <v>103.13</v>
      </c>
      <c r="BH6" s="36">
        <f t="shared" si="7"/>
        <v>99.98</v>
      </c>
      <c r="BI6" s="36">
        <f t="shared" si="7"/>
        <v>90.05</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113.09</v>
      </c>
      <c r="BQ6" s="36">
        <f t="shared" ref="BQ6:BY6" si="8">IF(BQ7="",NA(),BQ7)</f>
        <v>110.29</v>
      </c>
      <c r="BR6" s="36">
        <f t="shared" si="8"/>
        <v>112.7</v>
      </c>
      <c r="BS6" s="36">
        <f t="shared" si="8"/>
        <v>111.73</v>
      </c>
      <c r="BT6" s="36">
        <f t="shared" si="8"/>
        <v>111.6</v>
      </c>
      <c r="BU6" s="36">
        <f t="shared" si="8"/>
        <v>107.74</v>
      </c>
      <c r="BV6" s="36">
        <f t="shared" si="8"/>
        <v>108.81</v>
      </c>
      <c r="BW6" s="36">
        <f t="shared" si="8"/>
        <v>110.87</v>
      </c>
      <c r="BX6" s="36">
        <f t="shared" si="8"/>
        <v>110.3</v>
      </c>
      <c r="BY6" s="36">
        <f t="shared" si="8"/>
        <v>109.12</v>
      </c>
      <c r="BZ6" s="35" t="str">
        <f>IF(BZ7="","",IF(BZ7="-","【-】","【"&amp;SUBSTITUTE(TEXT(BZ7,"#,##0.00"),"-","△")&amp;"】"))</f>
        <v>【103.91】</v>
      </c>
      <c r="CA6" s="36">
        <f>IF(CA7="",NA(),CA7)</f>
        <v>120.18</v>
      </c>
      <c r="CB6" s="36">
        <f t="shared" ref="CB6:CJ6" si="9">IF(CB7="",NA(),CB7)</f>
        <v>123.21</v>
      </c>
      <c r="CC6" s="36">
        <f t="shared" si="9"/>
        <v>120.89</v>
      </c>
      <c r="CD6" s="36">
        <f t="shared" si="9"/>
        <v>122.41</v>
      </c>
      <c r="CE6" s="36">
        <f t="shared" si="9"/>
        <v>122.95</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80.599999999999994</v>
      </c>
      <c r="CM6" s="36">
        <f t="shared" ref="CM6:CU6" si="10">IF(CM7="",NA(),CM7)</f>
        <v>80.34</v>
      </c>
      <c r="CN6" s="36">
        <f t="shared" si="10"/>
        <v>81</v>
      </c>
      <c r="CO6" s="36">
        <f t="shared" si="10"/>
        <v>81.16</v>
      </c>
      <c r="CP6" s="36">
        <f t="shared" si="10"/>
        <v>81.3</v>
      </c>
      <c r="CQ6" s="36">
        <f t="shared" si="10"/>
        <v>63.25</v>
      </c>
      <c r="CR6" s="36">
        <f t="shared" si="10"/>
        <v>63.03</v>
      </c>
      <c r="CS6" s="36">
        <f t="shared" si="10"/>
        <v>63.18</v>
      </c>
      <c r="CT6" s="36">
        <f t="shared" si="10"/>
        <v>63.54</v>
      </c>
      <c r="CU6" s="36">
        <f t="shared" si="10"/>
        <v>63.53</v>
      </c>
      <c r="CV6" s="35" t="str">
        <f>IF(CV7="","",IF(CV7="-","【-】","【"&amp;SUBSTITUTE(TEXT(CV7,"#,##0.00"),"-","△")&amp;"】"))</f>
        <v>【60.27】</v>
      </c>
      <c r="CW6" s="36">
        <f>IF(CW7="",NA(),CW7)</f>
        <v>92.95</v>
      </c>
      <c r="CX6" s="36">
        <f t="shared" ref="CX6:DF6" si="11">IF(CX7="",NA(),CX7)</f>
        <v>92.97</v>
      </c>
      <c r="CY6" s="36">
        <f t="shared" si="11"/>
        <v>93.02</v>
      </c>
      <c r="CZ6" s="36">
        <f t="shared" si="11"/>
        <v>93.07</v>
      </c>
      <c r="DA6" s="36">
        <f t="shared" si="11"/>
        <v>93.08</v>
      </c>
      <c r="DB6" s="36">
        <f t="shared" si="11"/>
        <v>91.07</v>
      </c>
      <c r="DC6" s="36">
        <f t="shared" si="11"/>
        <v>91.21</v>
      </c>
      <c r="DD6" s="36">
        <f t="shared" si="11"/>
        <v>91.6</v>
      </c>
      <c r="DE6" s="36">
        <f t="shared" si="11"/>
        <v>91.48</v>
      </c>
      <c r="DF6" s="36">
        <f t="shared" si="11"/>
        <v>91.58</v>
      </c>
      <c r="DG6" s="35" t="str">
        <f>IF(DG7="","",IF(DG7="-","【-】","【"&amp;SUBSTITUTE(TEXT(DG7,"#,##0.00"),"-","△")&amp;"】"))</f>
        <v>【89.92】</v>
      </c>
      <c r="DH6" s="36">
        <f>IF(DH7="",NA(),DH7)</f>
        <v>48.79</v>
      </c>
      <c r="DI6" s="36">
        <f t="shared" ref="DI6:DQ6" si="12">IF(DI7="",NA(),DI7)</f>
        <v>49.61</v>
      </c>
      <c r="DJ6" s="36">
        <f t="shared" si="12"/>
        <v>50.71</v>
      </c>
      <c r="DK6" s="36">
        <f t="shared" si="12"/>
        <v>51.87</v>
      </c>
      <c r="DL6" s="36">
        <f t="shared" si="12"/>
        <v>53.22</v>
      </c>
      <c r="DM6" s="36">
        <f t="shared" si="12"/>
        <v>47.7</v>
      </c>
      <c r="DN6" s="36">
        <f t="shared" si="12"/>
        <v>48.41</v>
      </c>
      <c r="DO6" s="36">
        <f t="shared" si="12"/>
        <v>49.1</v>
      </c>
      <c r="DP6" s="36">
        <f t="shared" si="12"/>
        <v>49.66</v>
      </c>
      <c r="DQ6" s="36">
        <f t="shared" si="12"/>
        <v>50.41</v>
      </c>
      <c r="DR6" s="35" t="str">
        <f>IF(DR7="","",IF(DR7="-","【-】","【"&amp;SUBSTITUTE(TEXT(DR7,"#,##0.00"),"-","△")&amp;"】"))</f>
        <v>【48.85】</v>
      </c>
      <c r="DS6" s="36">
        <f>IF(DS7="",NA(),DS7)</f>
        <v>18.27</v>
      </c>
      <c r="DT6" s="36">
        <f t="shared" ref="DT6:EB6" si="13">IF(DT7="",NA(),DT7)</f>
        <v>19.489999999999998</v>
      </c>
      <c r="DU6" s="36">
        <f t="shared" si="13"/>
        <v>20.85</v>
      </c>
      <c r="DV6" s="36">
        <f t="shared" si="13"/>
        <v>22.67</v>
      </c>
      <c r="DW6" s="36">
        <f t="shared" si="13"/>
        <v>24.29</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0.89</v>
      </c>
      <c r="EE6" s="36">
        <f t="shared" ref="EE6:EM6" si="14">IF(EE7="",NA(),EE7)</f>
        <v>1</v>
      </c>
      <c r="EF6" s="36">
        <f t="shared" si="14"/>
        <v>0.54</v>
      </c>
      <c r="EG6" s="36">
        <f t="shared" si="14"/>
        <v>0.49</v>
      </c>
      <c r="EH6" s="36">
        <f t="shared" si="14"/>
        <v>0.45</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232017</v>
      </c>
      <c r="D7" s="38">
        <v>46</v>
      </c>
      <c r="E7" s="38">
        <v>1</v>
      </c>
      <c r="F7" s="38">
        <v>0</v>
      </c>
      <c r="G7" s="38">
        <v>1</v>
      </c>
      <c r="H7" s="38" t="s">
        <v>93</v>
      </c>
      <c r="I7" s="38" t="s">
        <v>94</v>
      </c>
      <c r="J7" s="38" t="s">
        <v>95</v>
      </c>
      <c r="K7" s="38" t="s">
        <v>96</v>
      </c>
      <c r="L7" s="38" t="s">
        <v>97</v>
      </c>
      <c r="M7" s="38" t="s">
        <v>98</v>
      </c>
      <c r="N7" s="39" t="s">
        <v>99</v>
      </c>
      <c r="O7" s="39">
        <v>85.94</v>
      </c>
      <c r="P7" s="39">
        <v>99.72</v>
      </c>
      <c r="Q7" s="39">
        <v>1479</v>
      </c>
      <c r="R7" s="39">
        <v>377303</v>
      </c>
      <c r="S7" s="39">
        <v>261.86</v>
      </c>
      <c r="T7" s="39">
        <v>1440.86</v>
      </c>
      <c r="U7" s="39">
        <v>375145</v>
      </c>
      <c r="V7" s="39">
        <v>220.38</v>
      </c>
      <c r="W7" s="39">
        <v>1702.26</v>
      </c>
      <c r="X7" s="39">
        <v>112.14</v>
      </c>
      <c r="Y7" s="39">
        <v>109.97</v>
      </c>
      <c r="Z7" s="39">
        <v>112.28</v>
      </c>
      <c r="AA7" s="39">
        <v>111.38</v>
      </c>
      <c r="AB7" s="39">
        <v>110.87</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299.2</v>
      </c>
      <c r="AU7" s="39">
        <v>299.25</v>
      </c>
      <c r="AV7" s="39">
        <v>336.25</v>
      </c>
      <c r="AW7" s="39">
        <v>288.07</v>
      </c>
      <c r="AX7" s="39">
        <v>259.85000000000002</v>
      </c>
      <c r="AY7" s="39">
        <v>240.81</v>
      </c>
      <c r="AZ7" s="39">
        <v>241.71</v>
      </c>
      <c r="BA7" s="39">
        <v>249.08</v>
      </c>
      <c r="BB7" s="39">
        <v>254.05</v>
      </c>
      <c r="BC7" s="39">
        <v>258.22000000000003</v>
      </c>
      <c r="BD7" s="39">
        <v>261.93</v>
      </c>
      <c r="BE7" s="39">
        <v>111.73</v>
      </c>
      <c r="BF7" s="39">
        <v>107.02</v>
      </c>
      <c r="BG7" s="39">
        <v>103.13</v>
      </c>
      <c r="BH7" s="39">
        <v>99.98</v>
      </c>
      <c r="BI7" s="39">
        <v>90.05</v>
      </c>
      <c r="BJ7" s="39">
        <v>283.10000000000002</v>
      </c>
      <c r="BK7" s="39">
        <v>274.14</v>
      </c>
      <c r="BL7" s="39">
        <v>266.66000000000003</v>
      </c>
      <c r="BM7" s="39">
        <v>258.63</v>
      </c>
      <c r="BN7" s="39">
        <v>255.12</v>
      </c>
      <c r="BO7" s="39">
        <v>270.45999999999998</v>
      </c>
      <c r="BP7" s="39">
        <v>113.09</v>
      </c>
      <c r="BQ7" s="39">
        <v>110.29</v>
      </c>
      <c r="BR7" s="39">
        <v>112.7</v>
      </c>
      <c r="BS7" s="39">
        <v>111.73</v>
      </c>
      <c r="BT7" s="39">
        <v>111.6</v>
      </c>
      <c r="BU7" s="39">
        <v>107.74</v>
      </c>
      <c r="BV7" s="39">
        <v>108.81</v>
      </c>
      <c r="BW7" s="39">
        <v>110.87</v>
      </c>
      <c r="BX7" s="39">
        <v>110.3</v>
      </c>
      <c r="BY7" s="39">
        <v>109.12</v>
      </c>
      <c r="BZ7" s="39">
        <v>103.91</v>
      </c>
      <c r="CA7" s="39">
        <v>120.18</v>
      </c>
      <c r="CB7" s="39">
        <v>123.21</v>
      </c>
      <c r="CC7" s="39">
        <v>120.89</v>
      </c>
      <c r="CD7" s="39">
        <v>122.41</v>
      </c>
      <c r="CE7" s="39">
        <v>122.95</v>
      </c>
      <c r="CF7" s="39">
        <v>154.33000000000001</v>
      </c>
      <c r="CG7" s="39">
        <v>152.94999999999999</v>
      </c>
      <c r="CH7" s="39">
        <v>150.54</v>
      </c>
      <c r="CI7" s="39">
        <v>151.85</v>
      </c>
      <c r="CJ7" s="39">
        <v>153.88</v>
      </c>
      <c r="CK7" s="39">
        <v>167.11</v>
      </c>
      <c r="CL7" s="39">
        <v>80.599999999999994</v>
      </c>
      <c r="CM7" s="39">
        <v>80.34</v>
      </c>
      <c r="CN7" s="39">
        <v>81</v>
      </c>
      <c r="CO7" s="39">
        <v>81.16</v>
      </c>
      <c r="CP7" s="39">
        <v>81.3</v>
      </c>
      <c r="CQ7" s="39">
        <v>63.25</v>
      </c>
      <c r="CR7" s="39">
        <v>63.03</v>
      </c>
      <c r="CS7" s="39">
        <v>63.18</v>
      </c>
      <c r="CT7" s="39">
        <v>63.54</v>
      </c>
      <c r="CU7" s="39">
        <v>63.53</v>
      </c>
      <c r="CV7" s="39">
        <v>60.27</v>
      </c>
      <c r="CW7" s="39">
        <v>92.95</v>
      </c>
      <c r="CX7" s="39">
        <v>92.97</v>
      </c>
      <c r="CY7" s="39">
        <v>93.02</v>
      </c>
      <c r="CZ7" s="39">
        <v>93.07</v>
      </c>
      <c r="DA7" s="39">
        <v>93.08</v>
      </c>
      <c r="DB7" s="39">
        <v>91.07</v>
      </c>
      <c r="DC7" s="39">
        <v>91.21</v>
      </c>
      <c r="DD7" s="39">
        <v>91.6</v>
      </c>
      <c r="DE7" s="39">
        <v>91.48</v>
      </c>
      <c r="DF7" s="39">
        <v>91.58</v>
      </c>
      <c r="DG7" s="39">
        <v>89.92</v>
      </c>
      <c r="DH7" s="39">
        <v>48.79</v>
      </c>
      <c r="DI7" s="39">
        <v>49.61</v>
      </c>
      <c r="DJ7" s="39">
        <v>50.71</v>
      </c>
      <c r="DK7" s="39">
        <v>51.87</v>
      </c>
      <c r="DL7" s="39">
        <v>53.22</v>
      </c>
      <c r="DM7" s="39">
        <v>47.7</v>
      </c>
      <c r="DN7" s="39">
        <v>48.41</v>
      </c>
      <c r="DO7" s="39">
        <v>49.1</v>
      </c>
      <c r="DP7" s="39">
        <v>49.66</v>
      </c>
      <c r="DQ7" s="39">
        <v>50.41</v>
      </c>
      <c r="DR7" s="39">
        <v>48.85</v>
      </c>
      <c r="DS7" s="39">
        <v>18.27</v>
      </c>
      <c r="DT7" s="39">
        <v>19.489999999999998</v>
      </c>
      <c r="DU7" s="39">
        <v>20.85</v>
      </c>
      <c r="DV7" s="39">
        <v>22.67</v>
      </c>
      <c r="DW7" s="39">
        <v>24.29</v>
      </c>
      <c r="DX7" s="39">
        <v>14.54</v>
      </c>
      <c r="DY7" s="39">
        <v>16.16</v>
      </c>
      <c r="DZ7" s="39">
        <v>17.420000000000002</v>
      </c>
      <c r="EA7" s="39">
        <v>18.940000000000001</v>
      </c>
      <c r="EB7" s="39">
        <v>20.36</v>
      </c>
      <c r="EC7" s="39">
        <v>17.8</v>
      </c>
      <c r="ED7" s="39">
        <v>0.89</v>
      </c>
      <c r="EE7" s="39">
        <v>1</v>
      </c>
      <c r="EF7" s="39">
        <v>0.54</v>
      </c>
      <c r="EG7" s="39">
        <v>0.49</v>
      </c>
      <c r="EH7" s="39">
        <v>0.45</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