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170\Desktop\"/>
    </mc:Choice>
  </mc:AlternateContent>
  <workbookProtection workbookAlgorithmName="SHA-512" workbookHashValue="1XRGt84umpy6BedqRNAgssUy2Ol95Pp2rpe5EnvGYOuqJmOMcYekybB3x3zVg/TK4pg/hJsJfUD9X1vAZV+Wug==" workbookSaltValue="ZUvlSHRGAWpnWulAnsq97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<sst xmlns="http://schemas.openxmlformats.org/spreadsheetml/2006/main" count="228" uniqueCount="113">
  <si>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</si>
  <si>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</si>
  <si>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</si>
  <si>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</si>
  <si>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</si>
  <si>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</si>
  <si>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</si>
  <si>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</si>
  <si>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</si>
  <si>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</si>
  <si>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</si>
  <si>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</si>
  <si>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</si>
  <si>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</si>
  <si>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</si>
  <si>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</si>
  <si>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</si>
  <si>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</si>
  <si>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</si>
  <si>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</si>
  <si>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</si>
  <si>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</si>
  <si>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</si>
  <si>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</si>
  <si>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</si>
  <si>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</si>
  <si>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</si>
  <si>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</si>
  <si>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</si>
  <si>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</si>
  <si>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</si>
  <si>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</si>
  <si>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</si>
  <si>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</si>
  <si>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</si>
  <si>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</si>
  <si>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</si>
  <si>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</si>
  <si>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</si>
  <si>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</si>
  <si>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</si>
  <si>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</si>
  <si>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</si>
  <si>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</si>
  <si>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</si>
  <si>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</si>
  <si>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</si>
  <si>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</si>
  <si>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</si>
  <si>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</si>
  <si>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</si>
  <si>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</si>
  <si>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</si>
  <si>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</si>
  <si>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</si>
  <si>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</si>
  <si>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</si>
  <si>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</si>
  <si>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</si>
  <si>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</si>
  <si>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</si>
  <si>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</si>
  <si>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</si>
  <si>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</si>
  <si>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</si>
  <si>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</si>
  <si>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</si>
  <si>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</si>
  <si>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</si>
  <si>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</si>
  <si>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</si>
  <si>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</si>
  <si>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</si>
  <si>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</si>
  <si>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</si>
  <si>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</si>
  <si>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</si>
  <si>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</si>
  <si>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</si>
  <si>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</si>
  <si>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</si>
  <si>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</si>
  <si>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</si>
  <si>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</si>
  <si>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</si>
  <si>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</si>
  <si>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</si>
  <si>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</si>
  <si>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</si>
  <si>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</si>
  <si>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</si>
  <si>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</si>
  <si>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</si>
  <si>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</si>
  <si>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</si>
  <si>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</si>
  <si>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</si>
  <si>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</si>
  <si>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</si>
  <si>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</si>
  <si>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</si>
  <si>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</si>
  <si>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</si>
  <si>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</si>
  <si>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</si>
  <si>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</si>
  <si>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</si>
  <si>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</si>
  <si>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</si>
  <si>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</si>
  <si>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常収支比率は、100％を超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各年度により多少の変動が見られるものの各年度200％を超え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55" eb="257">
      <t>キュウスイ</t>
    </rPh>
    <rPh sb="263" eb="268">
      <t>ヒヨウタイコウカ</t>
    </rPh>
    <rPh sb="269" eb="270">
      <t>タカ</t>
    </rPh>
    <rPh sb="271" eb="273">
      <t>スイジュン</t>
    </rPh>
    <rPh sb="274" eb="276">
      <t>イジ</t>
    </rPh>
    <rPh sb="284" eb="286">
      <t>リュウドウ</t>
    </rPh>
    <rPh sb="286" eb="288">
      <t>ヒリツ</t>
    </rPh>
    <rPh sb="290" eb="291">
      <t>カク</t>
    </rPh>
    <rPh sb="291" eb="293">
      <t>ネンド</t>
    </rPh>
    <rPh sb="296" eb="298">
      <t>タショウ</t>
    </rPh>
    <rPh sb="299" eb="301">
      <t>ヘンドウ</t>
    </rPh>
    <rPh sb="302" eb="303">
      <t>ミ</t>
    </rPh>
    <rPh sb="309" eb="312">
      <t>カクネンド</t>
    </rPh>
    <rPh sb="317" eb="318">
      <t>コ</t>
    </rPh>
    <rPh sb="323" eb="325">
      <t>リュウドウ</t>
    </rPh>
    <rPh sb="325" eb="327">
      <t>フサイ</t>
    </rPh>
    <rPh sb="328" eb="329">
      <t>タイ</t>
    </rPh>
    <rPh sb="331" eb="333">
      <t>リュウドウ</t>
    </rPh>
    <rPh sb="333" eb="335">
      <t>シサン</t>
    </rPh>
    <rPh sb="336" eb="338">
      <t>カクホ</t>
    </rPh>
    <rPh sb="339" eb="340">
      <t>オコナ</t>
    </rPh>
    <rPh sb="349" eb="351">
      <t>キギョウ</t>
    </rPh>
    <rPh sb="351" eb="352">
      <t>サイ</t>
    </rPh>
    <rPh sb="352" eb="354">
      <t>ザンダカ</t>
    </rPh>
    <rPh sb="354" eb="355">
      <t>タイ</t>
    </rPh>
    <rPh sb="355" eb="357">
      <t>キュウスイ</t>
    </rPh>
    <rPh sb="357" eb="359">
      <t>シュウエキ</t>
    </rPh>
    <rPh sb="359" eb="361">
      <t>ヒリツ</t>
    </rPh>
    <rPh sb="363" eb="365">
      <t>ルイジ</t>
    </rPh>
    <rPh sb="365" eb="367">
      <t>ダンタイ</t>
    </rPh>
    <rPh sb="367" eb="370">
      <t>ヘイキンチ</t>
    </rPh>
    <rPh sb="371" eb="373">
      <t>ゼンコク</t>
    </rPh>
    <rPh sb="373" eb="375">
      <t>ヘイキン</t>
    </rPh>
    <rPh sb="376" eb="377">
      <t>クラ</t>
    </rPh>
    <rPh sb="379" eb="380">
      <t>ヒク</t>
    </rPh>
    <rPh sb="382" eb="384">
      <t>テキセツ</t>
    </rPh>
    <rPh sb="385" eb="387">
      <t>キギョウ</t>
    </rPh>
    <rPh sb="387" eb="388">
      <t>サイ</t>
    </rPh>
    <rPh sb="389" eb="391">
      <t>カリイレ</t>
    </rPh>
    <rPh sb="392" eb="394">
      <t>ショウカン</t>
    </rPh>
    <rPh sb="395" eb="396">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</si>
  <si>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26" eb="129">
      <t>ケイカクテキ</t>
    </rPh>
    <rPh sb="130" eb="132">
      <t>セイビ</t>
    </rPh>
    <rPh sb="132" eb="134">
      <t>ジギョウ</t>
    </rPh>
    <rPh sb="135" eb="137">
      <t>スイシン</t>
    </rPh>
    <rPh sb="138" eb="139">
      <t>ツト</t>
    </rPh>
    <rPh sb="148" eb="150">
      <t>ヘイセイ</t>
    </rPh>
    <rPh sb="152" eb="154">
      <t>ネンド</t>
    </rPh>
    <rPh sb="156" eb="159">
      <t>ダイコウケイ</t>
    </rPh>
    <rPh sb="160" eb="162">
      <t>フセツ</t>
    </rPh>
    <rPh sb="162" eb="163">
      <t>ガエ</t>
    </rPh>
    <rPh sb="164" eb="166">
      <t>カイシ</t>
    </rPh>
    <rPh sb="174" eb="176">
      <t>トウシ</t>
    </rPh>
    <rPh sb="176" eb="178">
      <t>ヒヨウ</t>
    </rPh>
    <rPh sb="183" eb="185">
      <t>コウシン</t>
    </rPh>
    <rPh sb="185" eb="187">
      <t>エンチョウ</t>
    </rPh>
    <rPh sb="188" eb="189">
      <t>ノ</t>
    </rPh>
    <rPh sb="201" eb="203">
      <t>カンロ</t>
    </rPh>
    <rPh sb="203" eb="205">
      <t>コウシン</t>
    </rPh>
    <rPh sb="205" eb="206">
      <t>リツ</t>
    </rPh>
    <rPh sb="207" eb="209">
      <t>ルイジ</t>
    </rPh>
    <rPh sb="209" eb="211">
      <t>ダンタイ</t>
    </rPh>
    <rPh sb="211" eb="213">
      <t>ヘイキン</t>
    </rPh>
    <rPh sb="213" eb="214">
      <t>チ</t>
    </rPh>
    <rPh sb="215" eb="217">
      <t>ゼンコク</t>
    </rPh>
    <rPh sb="217" eb="219">
      <t>ヘイキン</t>
    </rPh>
    <rPh sb="222" eb="223">
      <t>ヒク</t>
    </rPh>
    <rPh sb="224" eb="226">
      <t>スウチ</t>
    </rPh>
    <rPh sb="233" eb="235">
      <t>コンゴ</t>
    </rPh>
    <rPh sb="237" eb="240">
      <t>ダイコウケイ</t>
    </rPh>
    <rPh sb="241" eb="244">
      <t>フセツガ</t>
    </rPh>
    <rPh sb="245" eb="246">
      <t>オコナ</t>
    </rPh>
    <rPh sb="252" eb="254">
      <t>カンロ</t>
    </rPh>
    <rPh sb="254" eb="256">
      <t>コウシン</t>
    </rPh>
    <rPh sb="256" eb="257">
      <t>リツ</t>
    </rPh>
    <rPh sb="258" eb="259">
      <t>ア</t>
    </rPh>
    <rPh sb="267" eb="270">
      <t>ケイカクテキ</t>
    </rPh>
    <rPh sb="271" eb="273">
      <t>セイビ</t>
    </rPh>
    <rPh sb="273" eb="275">
      <t>ジギョウ</t>
    </rPh>
    <rPh sb="276" eb="278">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</si>
  <si>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従って、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・経営戦略については、令和2年度に策定済み、令和７年度に見直し予定である。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5">
      <t>シタガ</t>
    </rPh>
    <rPh sb="108" eb="110">
      <t>キュウスイ</t>
    </rPh>
    <rPh sb="110" eb="112">
      <t>シュウエキ</t>
    </rPh>
    <rPh sb="112" eb="113">
      <t>オヨ</t>
    </rPh>
    <rPh sb="114" eb="116">
      <t>ネンカン</t>
    </rPh>
    <rPh sb="116" eb="118">
      <t>ハイスイ</t>
    </rPh>
    <rPh sb="118" eb="119">
      <t>リョウ</t>
    </rPh>
    <rPh sb="120" eb="122">
      <t>ドウコウ</t>
    </rPh>
    <rPh sb="123" eb="124">
      <t>トク</t>
    </rPh>
    <rPh sb="125" eb="127">
      <t>チュウシ</t>
    </rPh>
    <rPh sb="128" eb="130">
      <t>コウリョ</t>
    </rPh>
    <rPh sb="150" eb="152">
      <t>ロウキュウ</t>
    </rPh>
    <rPh sb="152" eb="153">
      <t>カ</t>
    </rPh>
    <rPh sb="159" eb="161">
      <t>コンゴ</t>
    </rPh>
    <rPh sb="162" eb="163">
      <t>カク</t>
    </rPh>
    <rPh sb="163" eb="165">
      <t>セイビ</t>
    </rPh>
    <rPh sb="165" eb="167">
      <t>ジギョウ</t>
    </rPh>
    <rPh sb="168" eb="170">
      <t>テキセツ</t>
    </rPh>
    <rPh sb="171" eb="173">
      <t>ケイカク</t>
    </rPh>
    <rPh sb="174" eb="176">
      <t>ジッシ</t>
    </rPh>
    <rPh sb="200" eb="202">
      <t>ジュンジ</t>
    </rPh>
    <rPh sb="202" eb="204">
      <t>タイオウ</t>
    </rPh>
    <rPh sb="208" eb="210">
      <t>ヒツヨウ</t>
    </rPh>
    <rPh sb="216" eb="218">
      <t>イジョウ</t>
    </rPh>
    <rPh sb="223" eb="225">
      <t>ショウライ</t>
    </rPh>
    <rPh sb="230" eb="232">
      <t>アンゼン</t>
    </rPh>
    <rPh sb="233" eb="235">
      <t>アンシン</t>
    </rPh>
    <rPh sb="236" eb="237">
      <t>ミズ</t>
    </rPh>
    <rPh sb="238" eb="240">
      <t>テイレン</t>
    </rPh>
    <rPh sb="241" eb="243">
      <t>カカク</t>
    </rPh>
    <rPh sb="244" eb="246">
      <t>アンテイ</t>
    </rPh>
    <rPh sb="246" eb="247">
      <t>テキ</t>
    </rPh>
    <rPh sb="248" eb="250">
      <t>キョウキュウ</t>
    </rPh>
    <rPh sb="276" eb="278">
      <t>タイオウ</t>
    </rPh>
    <rPh sb="283" eb="285">
      <t>ザイゲン</t>
    </rPh>
    <rPh sb="285" eb="287">
      <t>カクホ</t>
    </rPh>
    <rPh sb="288" eb="290">
      <t>テキセツ</t>
    </rPh>
    <rPh sb="291" eb="292">
      <t>オコナ</t>
    </rPh>
    <rPh sb="296" eb="298">
      <t>ヒツヨウ</t>
    </rPh>
    <rPh sb="304" eb="306">
      <t>ケイエイ</t>
    </rPh>
    <rPh sb="306" eb="308">
      <t>センリャク</t>
    </rPh>
    <rPh sb="314" eb="316">
      <t>レイワ</t>
    </rPh>
    <rPh sb="317" eb="319">
      <t>ネンド</t>
    </rPh>
    <rPh sb="320" eb="322">
      <t>サクテイ</t>
    </rPh>
    <rPh sb="322" eb="323">
      <t>スミ</t>
    </rPh>
    <rPh sb="325" eb="327">
      <t>レイワ</t>
    </rPh>
    <rPh sb="328" eb="330">
      <t>ネンド</t>
    </rPh>
    <rPh sb="331" eb="333">
      <t>ミナオ</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</si>
</sst>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0.49</c:v>
                </c:pt>
                <c:pt idx="2">
                  <c:v>0.45</c:v>
                </c:pt>
                <c:pt idx="3">
                  <c:v>0.33</c:v>
                </c:pt>
                <c:pt idx="4">
                  <c:v>0.5</c:v>
                </c:pt>
              </c:numCache>
            </c:numRef>
          </c:val>
          <c:extLst xmlns:c16r2="http://schemas.microsoft.com/office/drawing/2015/06/chart">
            <c:ext xmlns:c16="http://schemas.microsoft.com/office/drawing/2014/chart" uri="{C3380CC4-5D6E-409C-BE32-E72D297353CC}">
              <c16:uniqueId val="{00000000-ACA1-48C0-8FFE-45DFE46252E9}"/>
            </c:ext>
          </c:extLst>
        </c:ser>
        <c:dLbls>
          <c:showLegendKey val="0"/>
          <c:showVal val="0"/>
          <c:showCatName val="0"/>
          <c:showSerName val="0"/>
          <c:showPercent val="0"/>
          <c:showBubbleSize val="0"/>
        </c:dLbls>
        <c:gapWidth val="150"/>
        <c:axId val="345105664"/>
        <c:axId val="34510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xmlns:c16r2="http://schemas.microsoft.com/office/drawing/2015/06/chart">
            <c:ext xmlns:c16="http://schemas.microsoft.com/office/drawing/2014/chart" uri="{C3380CC4-5D6E-409C-BE32-E72D297353CC}">
              <c16:uniqueId val="{00000001-ACA1-48C0-8FFE-45DFE46252E9}"/>
            </c:ext>
          </c:extLst>
        </c:ser>
        <c:dLbls>
          <c:showLegendKey val="0"/>
          <c:showVal val="0"/>
          <c:showCatName val="0"/>
          <c:showSerName val="0"/>
          <c:showPercent val="0"/>
          <c:showBubbleSize val="0"/>
        </c:dLbls>
        <c:marker val="1"/>
        <c:smooth val="0"/>
        <c:axId val="345105664"/>
        <c:axId val="345103704"/>
      </c:lineChart>
      <c:dateAx>
        <c:axId val="345105664"/>
        <c:scaling>
          <c:orientation val="minMax"/>
        </c:scaling>
        <c:delete val="1"/>
        <c:axPos val="b"/>
        <c:numFmt formatCode="&quot;H&quot;yy" sourceLinked="1"/>
        <c:majorTickMark val="none"/>
        <c:minorTickMark val="none"/>
        <c:tickLblPos val="none"/>
        <c:crossAx val="345103704"/>
        <c:crosses val="autoZero"/>
        <c:auto val="1"/>
        <c:lblOffset val="100"/>
        <c:baseTimeUnit val="years"/>
      </c:dateAx>
      <c:valAx>
        <c:axId val="34510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112.28</c:v>
                </c:pt>
                <c:pt idx="1">
                  <c:v>111.38</c:v>
                </c:pt>
                <c:pt idx="2">
                  <c:v>110.87</c:v>
                </c:pt>
                <c:pt idx="3">
                  <c:v>110.71</c:v>
                </c:pt>
                <c:pt idx="4">
                  <c:v>108.01</c:v>
                </c:pt>
              </c:numCache>
            </c:numRef>
          </c:val>
          <c:extLst xmlns:c16r2="http://schemas.microsoft.com/office/drawing/2015/06/chart">
            <c:ext xmlns:c16="http://schemas.microsoft.com/office/drawing/2014/chart" uri="{C3380CC4-5D6E-409C-BE32-E72D297353CC}">
              <c16:uniqueId val="{00000000-A4D8-45C5-9C43-4597CF9FB2A5}"/>
            </c:ext>
          </c:extLst>
        </c:ser>
        <c:dLbls>
          <c:showLegendKey val="0"/>
          <c:showVal val="0"/>
          <c:showCatName val="0"/>
          <c:showSerName val="0"/>
          <c:showPercent val="0"/>
          <c:showBubbleSize val="0"/>
        </c:dLbls>
        <c:gapWidth val="150"/>
        <c:axId val="345104096"/>
        <c:axId val="34510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xmlns:c16r2="http://schemas.microsoft.com/office/drawing/2015/06/chart">
            <c:ext xmlns:c16="http://schemas.microsoft.com/office/drawing/2014/chart" uri="{C3380CC4-5D6E-409C-BE32-E72D297353CC}">
              <c16:uniqueId val="{00000001-A4D8-45C5-9C43-4597CF9FB2A5}"/>
            </c:ext>
          </c:extLst>
        </c:ser>
        <c:dLbls>
          <c:showLegendKey val="0"/>
          <c:showVal val="0"/>
          <c:showCatName val="0"/>
          <c:showSerName val="0"/>
          <c:showPercent val="0"/>
          <c:showBubbleSize val="0"/>
        </c:dLbls>
        <c:marker val="1"/>
        <c:smooth val="0"/>
        <c:axId val="345104096"/>
        <c:axId val="345109192"/>
      </c:lineChart>
      <c:dateAx>
        <c:axId val="345104096"/>
        <c:scaling>
          <c:orientation val="minMax"/>
        </c:scaling>
        <c:delete val="1"/>
        <c:axPos val="b"/>
        <c:numFmt formatCode="&quot;H&quot;yy" sourceLinked="1"/>
        <c:majorTickMark val="none"/>
        <c:minorTickMark val="none"/>
        <c:tickLblPos val="none"/>
        <c:crossAx val="345109192"/>
        <c:crosses val="autoZero"/>
        <c:auto val="1"/>
        <c:lblOffset val="100"/>
        <c:baseTimeUnit val="years"/>
      </c:dateAx>
      <c:valAx>
        <c:axId val="345109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1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50.71</c:v>
                </c:pt>
                <c:pt idx="1">
                  <c:v>51.87</c:v>
                </c:pt>
                <c:pt idx="2">
                  <c:v>53.22</c:v>
                </c:pt>
                <c:pt idx="3">
                  <c:v>53.35</c:v>
                </c:pt>
                <c:pt idx="4">
                  <c:v>53.61</c:v>
                </c:pt>
              </c:numCache>
            </c:numRef>
          </c:val>
          <c:extLst xmlns:c16r2="http://schemas.microsoft.com/office/drawing/2015/06/chart">
            <c:ext xmlns:c16="http://schemas.microsoft.com/office/drawing/2014/chart" uri="{C3380CC4-5D6E-409C-BE32-E72D297353CC}">
              <c16:uniqueId val="{00000000-3CE8-487F-9B24-F58F09647EBF}"/>
            </c:ext>
          </c:extLst>
        </c:ser>
        <c:dLbls>
          <c:showLegendKey val="0"/>
          <c:showVal val="0"/>
          <c:showCatName val="0"/>
          <c:showSerName val="0"/>
          <c:showPercent val="0"/>
          <c:showBubbleSize val="0"/>
        </c:dLbls>
        <c:gapWidth val="150"/>
        <c:axId val="345108016"/>
        <c:axId val="3451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xmlns:c16r2="http://schemas.microsoft.com/office/drawing/2015/06/chart">
            <c:ext xmlns:c16="http://schemas.microsoft.com/office/drawing/2014/chart" uri="{C3380CC4-5D6E-409C-BE32-E72D297353CC}">
              <c16:uniqueId val="{00000001-3CE8-487F-9B24-F58F09647EBF}"/>
            </c:ext>
          </c:extLst>
        </c:ser>
        <c:dLbls>
          <c:showLegendKey val="0"/>
          <c:showVal val="0"/>
          <c:showCatName val="0"/>
          <c:showSerName val="0"/>
          <c:showPercent val="0"/>
          <c:showBubbleSize val="0"/>
        </c:dLbls>
        <c:marker val="1"/>
        <c:smooth val="0"/>
        <c:axId val="345108016"/>
        <c:axId val="345102528"/>
      </c:lineChart>
      <c:dateAx>
        <c:axId val="345108016"/>
        <c:scaling>
          <c:orientation val="minMax"/>
        </c:scaling>
        <c:delete val="1"/>
        <c:axPos val="b"/>
        <c:numFmt formatCode="&quot;H&quot;yy" sourceLinked="1"/>
        <c:majorTickMark val="none"/>
        <c:minorTickMark val="none"/>
        <c:tickLblPos val="none"/>
        <c:crossAx val="345102528"/>
        <c:crosses val="autoZero"/>
        <c:auto val="1"/>
        <c:lblOffset val="100"/>
        <c:baseTimeUnit val="years"/>
      </c:dateAx>
      <c:valAx>
        <c:axId val="345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0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20.85</c:v>
                </c:pt>
                <c:pt idx="1">
                  <c:v>22.67</c:v>
                </c:pt>
                <c:pt idx="2">
                  <c:v>24.29</c:v>
                </c:pt>
                <c:pt idx="3">
                  <c:v>25.58</c:v>
                </c:pt>
                <c:pt idx="4">
                  <c:v>29.49</c:v>
                </c:pt>
              </c:numCache>
            </c:numRef>
          </c:val>
          <c:extLst xmlns:c16r2="http://schemas.microsoft.com/office/drawing/2015/06/chart">
            <c:ext xmlns:c16="http://schemas.microsoft.com/office/drawing/2014/chart" uri="{C3380CC4-5D6E-409C-BE32-E72D297353CC}">
              <c16:uniqueId val="{00000000-D9AB-45B2-873B-6AD63D631807}"/>
            </c:ext>
          </c:extLst>
        </c:ser>
        <c:dLbls>
          <c:showLegendKey val="0"/>
          <c:showVal val="0"/>
          <c:showCatName val="0"/>
          <c:showSerName val="0"/>
          <c:showPercent val="0"/>
          <c:showBubbleSize val="0"/>
        </c:dLbls>
        <c:gapWidth val="150"/>
        <c:axId val="346803656"/>
        <c:axId val="34680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xmlns:c16r2="http://schemas.microsoft.com/office/drawing/2015/06/chart">
            <c:ext xmlns:c16="http://schemas.microsoft.com/office/drawing/2014/chart" uri="{C3380CC4-5D6E-409C-BE32-E72D297353CC}">
              <c16:uniqueId val="{00000001-D9AB-45B2-873B-6AD63D631807}"/>
            </c:ext>
          </c:extLst>
        </c:ser>
        <c:dLbls>
          <c:showLegendKey val="0"/>
          <c:showVal val="0"/>
          <c:showCatName val="0"/>
          <c:showSerName val="0"/>
          <c:showPercent val="0"/>
          <c:showBubbleSize val="0"/>
        </c:dLbls>
        <c:marker val="1"/>
        <c:smooth val="0"/>
        <c:axId val="346803656"/>
        <c:axId val="346805616"/>
      </c:lineChart>
      <c:dateAx>
        <c:axId val="346803656"/>
        <c:scaling>
          <c:orientation val="minMax"/>
        </c:scaling>
        <c:delete val="1"/>
        <c:axPos val="b"/>
        <c:numFmt formatCode="&quot;H&quot;yy" sourceLinked="1"/>
        <c:majorTickMark val="none"/>
        <c:minorTickMark val="none"/>
        <c:tickLblPos val="none"/>
        <c:crossAx val="346805616"/>
        <c:crosses val="autoZero"/>
        <c:auto val="1"/>
        <c:lblOffset val="100"/>
        <c:baseTimeUnit val="years"/>
      </c:dateAx>
      <c:valAx>
        <c:axId val="34680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B5-4361-8523-1106928BFFBE}"/>
            </c:ext>
          </c:extLst>
        </c:ser>
        <c:dLbls>
          <c:showLegendKey val="0"/>
          <c:showVal val="0"/>
          <c:showCatName val="0"/>
          <c:showSerName val="0"/>
          <c:showPercent val="0"/>
          <c:showBubbleSize val="0"/>
        </c:dLbls>
        <c:gapWidth val="150"/>
        <c:axId val="346802480"/>
        <c:axId val="3468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2B5-4361-8523-1106928BFFBE}"/>
            </c:ext>
          </c:extLst>
        </c:ser>
        <c:dLbls>
          <c:showLegendKey val="0"/>
          <c:showVal val="0"/>
          <c:showCatName val="0"/>
          <c:showSerName val="0"/>
          <c:showPercent val="0"/>
          <c:showBubbleSize val="0"/>
        </c:dLbls>
        <c:marker val="1"/>
        <c:smooth val="0"/>
        <c:axId val="346802480"/>
        <c:axId val="346806008"/>
      </c:lineChart>
      <c:dateAx>
        <c:axId val="346802480"/>
        <c:scaling>
          <c:orientation val="minMax"/>
        </c:scaling>
        <c:delete val="1"/>
        <c:axPos val="b"/>
        <c:numFmt formatCode="&quot;H&quot;yy" sourceLinked="1"/>
        <c:majorTickMark val="none"/>
        <c:minorTickMark val="none"/>
        <c:tickLblPos val="none"/>
        <c:crossAx val="346806008"/>
        <c:crosses val="autoZero"/>
        <c:auto val="1"/>
        <c:lblOffset val="100"/>
        <c:baseTimeUnit val="years"/>
      </c:dateAx>
      <c:valAx>
        <c:axId val="346806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8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336.25</c:v>
                </c:pt>
                <c:pt idx="1">
                  <c:v>288.07</c:v>
                </c:pt>
                <c:pt idx="2">
                  <c:v>259.85000000000002</c:v>
                </c:pt>
                <c:pt idx="3">
                  <c:v>267.02</c:v>
                </c:pt>
                <c:pt idx="4">
                  <c:v>295.7</c:v>
                </c:pt>
              </c:numCache>
            </c:numRef>
          </c:val>
          <c:extLst xmlns:c16r2="http://schemas.microsoft.com/office/drawing/2015/06/chart">
            <c:ext xmlns:c16="http://schemas.microsoft.com/office/drawing/2014/chart" uri="{C3380CC4-5D6E-409C-BE32-E72D297353CC}">
              <c16:uniqueId val="{00000000-516E-4503-8E0A-81DACE832F11}"/>
            </c:ext>
          </c:extLst>
        </c:ser>
        <c:dLbls>
          <c:showLegendKey val="0"/>
          <c:showVal val="0"/>
          <c:showCatName val="0"/>
          <c:showSerName val="0"/>
          <c:showPercent val="0"/>
          <c:showBubbleSize val="0"/>
        </c:dLbls>
        <c:gapWidth val="150"/>
        <c:axId val="346803264"/>
        <c:axId val="34680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xmlns:c16r2="http://schemas.microsoft.com/office/drawing/2015/06/chart">
            <c:ext xmlns:c16="http://schemas.microsoft.com/office/drawing/2014/chart" uri="{C3380CC4-5D6E-409C-BE32-E72D297353CC}">
              <c16:uniqueId val="{00000001-516E-4503-8E0A-81DACE832F11}"/>
            </c:ext>
          </c:extLst>
        </c:ser>
        <c:dLbls>
          <c:showLegendKey val="0"/>
          <c:showVal val="0"/>
          <c:showCatName val="0"/>
          <c:showSerName val="0"/>
          <c:showPercent val="0"/>
          <c:showBubbleSize val="0"/>
        </c:dLbls>
        <c:marker val="1"/>
        <c:smooth val="0"/>
        <c:axId val="346803264"/>
        <c:axId val="346807576"/>
      </c:lineChart>
      <c:dateAx>
        <c:axId val="346803264"/>
        <c:scaling>
          <c:orientation val="minMax"/>
        </c:scaling>
        <c:delete val="1"/>
        <c:axPos val="b"/>
        <c:numFmt formatCode="&quot;H&quot;yy" sourceLinked="1"/>
        <c:majorTickMark val="none"/>
        <c:minorTickMark val="none"/>
        <c:tickLblPos val="none"/>
        <c:crossAx val="346807576"/>
        <c:crosses val="autoZero"/>
        <c:auto val="1"/>
        <c:lblOffset val="100"/>
        <c:baseTimeUnit val="years"/>
      </c:dateAx>
      <c:valAx>
        <c:axId val="346807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103.13</c:v>
                </c:pt>
                <c:pt idx="1">
                  <c:v>99.98</c:v>
                </c:pt>
                <c:pt idx="2">
                  <c:v>90.05</c:v>
                </c:pt>
                <c:pt idx="3">
                  <c:v>90.76</c:v>
                </c:pt>
                <c:pt idx="4">
                  <c:v>91.81</c:v>
                </c:pt>
              </c:numCache>
            </c:numRef>
          </c:val>
          <c:extLst xmlns:c16r2="http://schemas.microsoft.com/office/drawing/2015/06/chart">
            <c:ext xmlns:c16="http://schemas.microsoft.com/office/drawing/2014/chart" uri="{C3380CC4-5D6E-409C-BE32-E72D297353CC}">
              <c16:uniqueId val="{00000000-F07F-4A86-9B66-CFB934FBE02E}"/>
            </c:ext>
          </c:extLst>
        </c:ser>
        <c:dLbls>
          <c:showLegendKey val="0"/>
          <c:showVal val="0"/>
          <c:showCatName val="0"/>
          <c:showSerName val="0"/>
          <c:showPercent val="0"/>
          <c:showBubbleSize val="0"/>
        </c:dLbls>
        <c:gapWidth val="150"/>
        <c:axId val="346800520"/>
        <c:axId val="34680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xmlns:c16r2="http://schemas.microsoft.com/office/drawing/2015/06/chart">
            <c:ext xmlns:c16="http://schemas.microsoft.com/office/drawing/2014/chart" uri="{C3380CC4-5D6E-409C-BE32-E72D297353CC}">
              <c16:uniqueId val="{00000001-F07F-4A86-9B66-CFB934FBE02E}"/>
            </c:ext>
          </c:extLst>
        </c:ser>
        <c:dLbls>
          <c:showLegendKey val="0"/>
          <c:showVal val="0"/>
          <c:showCatName val="0"/>
          <c:showSerName val="0"/>
          <c:showPercent val="0"/>
          <c:showBubbleSize val="0"/>
        </c:dLbls>
        <c:marker val="1"/>
        <c:smooth val="0"/>
        <c:axId val="346800520"/>
        <c:axId val="346806792"/>
      </c:lineChart>
      <c:dateAx>
        <c:axId val="346800520"/>
        <c:scaling>
          <c:orientation val="minMax"/>
        </c:scaling>
        <c:delete val="1"/>
        <c:axPos val="b"/>
        <c:numFmt formatCode="&quot;H&quot;yy" sourceLinked="1"/>
        <c:majorTickMark val="none"/>
        <c:minorTickMark val="none"/>
        <c:tickLblPos val="none"/>
        <c:crossAx val="346806792"/>
        <c:crosses val="autoZero"/>
        <c:auto val="1"/>
        <c:lblOffset val="100"/>
        <c:baseTimeUnit val="years"/>
      </c:dateAx>
      <c:valAx>
        <c:axId val="346806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8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112.7</c:v>
                </c:pt>
                <c:pt idx="1">
                  <c:v>111.73</c:v>
                </c:pt>
                <c:pt idx="2">
                  <c:v>111.6</c:v>
                </c:pt>
                <c:pt idx="3">
                  <c:v>111.33</c:v>
                </c:pt>
                <c:pt idx="4">
                  <c:v>108.38</c:v>
                </c:pt>
              </c:numCache>
            </c:numRef>
          </c:val>
          <c:extLst xmlns:c16r2="http://schemas.microsoft.com/office/drawing/2015/06/chart">
            <c:ext xmlns:c16="http://schemas.microsoft.com/office/drawing/2014/chart" uri="{C3380CC4-5D6E-409C-BE32-E72D297353CC}">
              <c16:uniqueId val="{00000000-4979-4985-9476-6DFBEE02F5B2}"/>
            </c:ext>
          </c:extLst>
        </c:ser>
        <c:dLbls>
          <c:showLegendKey val="0"/>
          <c:showVal val="0"/>
          <c:showCatName val="0"/>
          <c:showSerName val="0"/>
          <c:showPercent val="0"/>
          <c:showBubbleSize val="0"/>
        </c:dLbls>
        <c:gapWidth val="150"/>
        <c:axId val="346807968"/>
        <c:axId val="34680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xmlns:c16r2="http://schemas.microsoft.com/office/drawing/2015/06/chart">
            <c:ext xmlns:c16="http://schemas.microsoft.com/office/drawing/2014/chart" uri="{C3380CC4-5D6E-409C-BE32-E72D297353CC}">
              <c16:uniqueId val="{00000001-4979-4985-9476-6DFBEE02F5B2}"/>
            </c:ext>
          </c:extLst>
        </c:ser>
        <c:dLbls>
          <c:showLegendKey val="0"/>
          <c:showVal val="0"/>
          <c:showCatName val="0"/>
          <c:showSerName val="0"/>
          <c:showPercent val="0"/>
          <c:showBubbleSize val="0"/>
        </c:dLbls>
        <c:marker val="1"/>
        <c:smooth val="0"/>
        <c:axId val="346807968"/>
        <c:axId val="346800912"/>
      </c:lineChart>
      <c:dateAx>
        <c:axId val="346807968"/>
        <c:scaling>
          <c:orientation val="minMax"/>
        </c:scaling>
        <c:delete val="1"/>
        <c:axPos val="b"/>
        <c:numFmt formatCode="&quot;H&quot;yy" sourceLinked="1"/>
        <c:majorTickMark val="none"/>
        <c:minorTickMark val="none"/>
        <c:tickLblPos val="none"/>
        <c:crossAx val="346800912"/>
        <c:crosses val="autoZero"/>
        <c:auto val="1"/>
        <c:lblOffset val="100"/>
        <c:baseTimeUnit val="years"/>
      </c:dateAx>
      <c:valAx>
        <c:axId val="3468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120.89</c:v>
                </c:pt>
                <c:pt idx="1">
                  <c:v>122.41</c:v>
                </c:pt>
                <c:pt idx="2">
                  <c:v>122.95</c:v>
                </c:pt>
                <c:pt idx="3">
                  <c:v>123.56</c:v>
                </c:pt>
                <c:pt idx="4">
                  <c:v>124.16</c:v>
                </c:pt>
              </c:numCache>
            </c:numRef>
          </c:val>
          <c:extLst xmlns:c16r2="http://schemas.microsoft.com/office/drawing/2015/06/chart">
            <c:ext xmlns:c16="http://schemas.microsoft.com/office/drawing/2014/chart" uri="{C3380CC4-5D6E-409C-BE32-E72D297353CC}">
              <c16:uniqueId val="{00000000-59B8-48FF-9C80-6934FBD7602F}"/>
            </c:ext>
          </c:extLst>
        </c:ser>
        <c:dLbls>
          <c:showLegendKey val="0"/>
          <c:showVal val="0"/>
          <c:showCatName val="0"/>
          <c:showSerName val="0"/>
          <c:showPercent val="0"/>
          <c:showBubbleSize val="0"/>
        </c:dLbls>
        <c:gapWidth val="150"/>
        <c:axId val="345108408"/>
        <c:axId val="3451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xmlns:c16r2="http://schemas.microsoft.com/office/drawing/2015/06/chart">
            <c:ext xmlns:c16="http://schemas.microsoft.com/office/drawing/2014/chart" uri="{C3380CC4-5D6E-409C-BE32-E72D297353CC}">
              <c16:uniqueId val="{00000001-59B8-48FF-9C80-6934FBD7602F}"/>
            </c:ext>
          </c:extLst>
        </c:ser>
        <c:dLbls>
          <c:showLegendKey val="0"/>
          <c:showVal val="0"/>
          <c:showCatName val="0"/>
          <c:showSerName val="0"/>
          <c:showPercent val="0"/>
          <c:showBubbleSize val="0"/>
        </c:dLbls>
        <c:marker val="1"/>
        <c:smooth val="0"/>
        <c:axId val="345108408"/>
        <c:axId val="345108800"/>
      </c:lineChart>
      <c:dateAx>
        <c:axId val="345108408"/>
        <c:scaling>
          <c:orientation val="minMax"/>
        </c:scaling>
        <c:delete val="1"/>
        <c:axPos val="b"/>
        <c:numFmt formatCode="&quot;H&quot;yy" sourceLinked="1"/>
        <c:majorTickMark val="none"/>
        <c:minorTickMark val="none"/>
        <c:tickLblPos val="none"/>
        <c:crossAx val="345108800"/>
        <c:crosses val="autoZero"/>
        <c:auto val="1"/>
        <c:lblOffset val="100"/>
        <c:baseTimeUnit val="years"/>
      </c:dateAx>
      <c:valAx>
        <c:axId val="3451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0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c:v>
                </c:pt>
                <c:pt idx="1">
                  <c:v>81.16</c:v>
                </c:pt>
                <c:pt idx="2">
                  <c:v>81.3</c:v>
                </c:pt>
                <c:pt idx="3">
                  <c:v>80.27</c:v>
                </c:pt>
                <c:pt idx="4">
                  <c:v>81.73</c:v>
                </c:pt>
              </c:numCache>
            </c:numRef>
          </c:val>
          <c:extLst xmlns:c16r2="http://schemas.microsoft.com/office/drawing/2015/06/chart">
            <c:ext xmlns:c16="http://schemas.microsoft.com/office/drawing/2014/chart" uri="{C3380CC4-5D6E-409C-BE32-E72D297353CC}">
              <c16:uniqueId val="{00000000-7C08-4C2D-BBC9-9B898EFDC465}"/>
            </c:ext>
          </c:extLst>
        </c:ser>
        <c:dLbls>
          <c:showLegendKey val="0"/>
          <c:showVal val="0"/>
          <c:showCatName val="0"/>
          <c:showSerName val="0"/>
          <c:showPercent val="0"/>
          <c:showBubbleSize val="0"/>
        </c:dLbls>
        <c:gapWidth val="150"/>
        <c:axId val="345103312"/>
        <c:axId val="34750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xmlns:c16r2="http://schemas.microsoft.com/office/drawing/2015/06/chart">
            <c:ext xmlns:c16="http://schemas.microsoft.com/office/drawing/2014/chart" uri="{C3380CC4-5D6E-409C-BE32-E72D297353CC}">
              <c16:uniqueId val="{00000001-7C08-4C2D-BBC9-9B898EFDC465}"/>
            </c:ext>
          </c:extLst>
        </c:ser>
        <c:dLbls>
          <c:showLegendKey val="0"/>
          <c:showVal val="0"/>
          <c:showCatName val="0"/>
          <c:showSerName val="0"/>
          <c:showPercent val="0"/>
          <c:showBubbleSize val="0"/>
        </c:dLbls>
        <c:marker val="1"/>
        <c:smooth val="0"/>
        <c:axId val="345103312"/>
        <c:axId val="347504008"/>
      </c:lineChart>
      <c:dateAx>
        <c:axId val="345103312"/>
        <c:scaling>
          <c:orientation val="minMax"/>
        </c:scaling>
        <c:delete val="1"/>
        <c:axPos val="b"/>
        <c:numFmt formatCode="&quot;H&quot;yy" sourceLinked="1"/>
        <c:majorTickMark val="none"/>
        <c:minorTickMark val="none"/>
        <c:tickLblPos val="none"/>
        <c:crossAx val="347504008"/>
        <c:crosses val="autoZero"/>
        <c:auto val="1"/>
        <c:lblOffset val="100"/>
        <c:baseTimeUnit val="years"/>
      </c:dateAx>
      <c:valAx>
        <c:axId val="34750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0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93.02</c:v>
                </c:pt>
                <c:pt idx="1">
                  <c:v>93.07</c:v>
                </c:pt>
                <c:pt idx="2">
                  <c:v>93.08</c:v>
                </c:pt>
                <c:pt idx="3">
                  <c:v>93.1</c:v>
                </c:pt>
                <c:pt idx="4">
                  <c:v>93.1</c:v>
                </c:pt>
              </c:numCache>
            </c:numRef>
          </c:val>
          <c:extLst xmlns:c16r2="http://schemas.microsoft.com/office/drawing/2015/06/chart">
            <c:ext xmlns:c16="http://schemas.microsoft.com/office/drawing/2014/chart" uri="{C3380CC4-5D6E-409C-BE32-E72D297353CC}">
              <c16:uniqueId val="{00000000-EFCD-4FBF-9DA6-C31F601A6DF0}"/>
            </c:ext>
          </c:extLst>
        </c:ser>
        <c:dLbls>
          <c:showLegendKey val="0"/>
          <c:showVal val="0"/>
          <c:showCatName val="0"/>
          <c:showSerName val="0"/>
          <c:showPercent val="0"/>
          <c:showBubbleSize val="0"/>
        </c:dLbls>
        <c:gapWidth val="150"/>
        <c:axId val="347505184"/>
        <c:axId val="34750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xmlns:c16r2="http://schemas.microsoft.com/office/drawing/2015/06/chart">
            <c:ext xmlns:c16="http://schemas.microsoft.com/office/drawing/2014/chart" uri="{C3380CC4-5D6E-409C-BE32-E72D297353CC}">
              <c16:uniqueId val="{00000001-EFCD-4FBF-9DA6-C31F601A6DF0}"/>
            </c:ext>
          </c:extLst>
        </c:ser>
        <c:dLbls>
          <c:showLegendKey val="0"/>
          <c:showVal val="0"/>
          <c:showCatName val="0"/>
          <c:showSerName val="0"/>
          <c:showPercent val="0"/>
          <c:showBubbleSize val="0"/>
        </c:dLbls>
        <c:marker val="1"/>
        <c:smooth val="0"/>
        <c:axId val="347505184"/>
        <c:axId val="347501656"/>
      </c:lineChart>
      <c:dateAx>
        <c:axId val="347505184"/>
        <c:scaling>
          <c:orientation val="minMax"/>
        </c:scaling>
        <c:delete val="1"/>
        <c:axPos val="b"/>
        <c:numFmt formatCode="&quot;H&quot;yy" sourceLinked="1"/>
        <c:majorTickMark val="none"/>
        <c:minorTickMark val="none"/>
        <c:tickLblPos val="none"/>
        <c:crossAx val="347501656"/>
        <c:crosses val="autoZero"/>
        <c:auto val="1"/>
        <c:lblOffset val="100"/>
        <c:baseTimeUnit val="years"/>
      </c:dateAx>
      <c:valAx>
        <c:axId val="34750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豊橋市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375329</v>
      </c>
      <c r="AM8" s="61"/>
      <c r="AN8" s="61"/>
      <c r="AO8" s="61"/>
      <c r="AP8" s="61"/>
      <c r="AQ8" s="61"/>
      <c r="AR8" s="61"/>
      <c r="AS8" s="61"/>
      <c r="AT8" s="52">
        <f>データ!$S$6</f>
        <v>261.86</v>
      </c>
      <c r="AU8" s="53"/>
      <c r="AV8" s="53"/>
      <c r="AW8" s="53"/>
      <c r="AX8" s="53"/>
      <c r="AY8" s="53"/>
      <c r="AZ8" s="53"/>
      <c r="BA8" s="53"/>
      <c r="BB8" s="54">
        <f>データ!$T$6</f>
        <v>1433.32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86.45</v>
      </c>
      <c r="J10" s="53"/>
      <c r="K10" s="53"/>
      <c r="L10" s="53"/>
      <c r="M10" s="53"/>
      <c r="N10" s="53"/>
      <c r="O10" s="64"/>
      <c r="P10" s="54">
        <f>データ!$P$6</f>
        <v>99.78</v>
      </c>
      <c r="Q10" s="54"/>
      <c r="R10" s="54"/>
      <c r="S10" s="54"/>
      <c r="T10" s="54"/>
      <c r="U10" s="54"/>
      <c r="V10" s="54"/>
      <c r="W10" s="61">
        <f>データ!$Q$6</f>
        <v>1507</v>
      </c>
      <c r="X10" s="61"/>
      <c r="Y10" s="61"/>
      <c r="Z10" s="61"/>
      <c r="AA10" s="61"/>
      <c r="AB10" s="61"/>
      <c r="AC10" s="61"/>
      <c r="AD10" s="2"/>
      <c r="AE10" s="2"/>
      <c r="AF10" s="2"/>
      <c r="AG10" s="2"/>
      <c r="AH10" s="4"/>
      <c r="AI10" s="4"/>
      <c r="AJ10" s="4"/>
      <c r="AK10" s="4"/>
      <c r="AL10" s="61">
        <f>データ!$U$6</f>
        <v>373003</v>
      </c>
      <c r="AM10" s="61"/>
      <c r="AN10" s="61"/>
      <c r="AO10" s="61"/>
      <c r="AP10" s="61"/>
      <c r="AQ10" s="61"/>
      <c r="AR10" s="61"/>
      <c r="AS10" s="61"/>
      <c r="AT10" s="52">
        <f>データ!$V$6</f>
        <v>220.94</v>
      </c>
      <c r="AU10" s="53"/>
      <c r="AV10" s="53"/>
      <c r="AW10" s="53"/>
      <c r="AX10" s="53"/>
      <c r="AY10" s="53"/>
      <c r="AZ10" s="53"/>
      <c r="BA10" s="53"/>
      <c r="BB10" s="54">
        <f>データ!$W$6</f>
        <v>1688.25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VZIpRDo+fCXaCEDSsJ8bO2zg6KKttUtG4MGEdVcIfXdIWl5vtSlpsOcAyWM+wpXlWgr/gATBVXpjxWnuJPPTA==" saltValue="e3HvNiApIN6iifPMLlRJ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232017</v>
      </c>
      <c r="D6" s="34">
        <f t="shared" si="3"/>
        <v>46</v>
      </c>
      <c r="E6" s="34">
        <f t="shared" si="3"/>
        <v>1</v>
      </c>
      <c r="F6" s="34">
        <f t="shared" si="3"/>
        <v>0</v>
      </c>
      <c r="G6" s="34">
        <f t="shared" si="3"/>
        <v>1</v>
      </c>
      <c r="H6" s="34" t="str">
        <f t="shared" si="3"/>
        <v>愛知県　豊橋市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86.45</v>
      </c>
      <c r="P6" s="35">
        <f t="shared" si="3"/>
        <v>99.78</v>
      </c>
      <c r="Q6" s="35">
        <f t="shared" si="3"/>
        <v>1507</v>
      </c>
      <c r="R6" s="35">
        <f t="shared" si="3"/>
        <v>375329</v>
      </c>
      <c r="S6" s="35">
        <f t="shared" si="3"/>
        <v>261.86</v>
      </c>
      <c r="T6" s="35">
        <f t="shared" si="3"/>
        <v>1433.32</v>
      </c>
      <c r="U6" s="35">
        <f t="shared" si="3"/>
        <v>373003</v>
      </c>
      <c r="V6" s="35">
        <f t="shared" si="3"/>
        <v>220.94</v>
      </c>
      <c r="W6" s="35">
        <f t="shared" si="3"/>
        <v>1688.25</v>
      </c>
      <c r="X6" s="36">
        <f>IF(X7="",NA(),X7)</f>
        <v>112.28</v>
      </c>
      <c r="Y6" s="36">
        <f t="shared" ref="Y6:AG6" si="4">IF(Y7="",NA(),Y7)</f>
        <v>111.38</v>
      </c>
      <c r="Z6" s="36">
        <f t="shared" si="4"/>
        <v>110.87</v>
      </c>
      <c r="AA6" s="36">
        <f t="shared" si="4"/>
        <v>110.71</v>
      </c>
      <c r="AB6" s="36">
        <f t="shared" si="4"/>
        <v>108.01</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336.25</v>
      </c>
      <c r="AU6" s="36">
        <f t="shared" ref="AU6:BC6" si="6">IF(AU7="",NA(),AU7)</f>
        <v>288.07</v>
      </c>
      <c r="AV6" s="36">
        <f t="shared" si="6"/>
        <v>259.85000000000002</v>
      </c>
      <c r="AW6" s="36">
        <f t="shared" si="6"/>
        <v>267.02</v>
      </c>
      <c r="AX6" s="36">
        <f t="shared" si="6"/>
        <v>295.7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103.13</v>
      </c>
      <c r="BF6" s="36">
        <f t="shared" ref="BF6:BN6" si="7">IF(BF7="",NA(),BF7)</f>
        <v>99.98</v>
      </c>
      <c r="BG6" s="36">
        <f t="shared" si="7"/>
        <v>90.05</v>
      </c>
      <c r="BH6" s="36">
        <f t="shared" si="7"/>
        <v>90.76</v>
      </c>
      <c r="BI6" s="36">
        <f t="shared" si="7"/>
        <v>91.81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112.7</v>
      </c>
      <c r="BQ6" s="36">
        <f t="shared" ref="BQ6:BY6" si="8">IF(BQ7="",NA(),BQ7)</f>
        <v>111.73</v>
      </c>
      <c r="BR6" s="36">
        <f t="shared" si="8"/>
        <v>111.6</v>
      </c>
      <c r="BS6" s="36">
        <f t="shared" si="8"/>
        <v>111.33</v>
      </c>
      <c r="BT6" s="36">
        <f t="shared" si="8"/>
        <v>108.38</v>
      </c>
      <c r="BU6" s="36">
        <f t="shared" si="8"/>
        <v>110.87</v>
      </c>
      <c r="BV6" s="36">
        <f t="shared" si="8"/>
        <v>110.3</v>
      </c>
      <c r="BW6" s="36">
        <f t="shared" si="8"/>
        <v>109.12</v>
      </c>
      <c r="BX6" s="36">
        <f t="shared" si="8"/>
        <v>107.42</v>
      </c>
      <c r="BY6" s="36">
        <f t="shared" si="8"/>
        <v>105.07</v>
      </c>
      <c r="BZ6" s="35" t="str">
        <f>IF(BZ7="","",IF(BZ7="-","【-】","【"&amp;SUBSTITUTE(TEXT(BZ7,"#,##0.00"),"-","△")&amp;"】"))</f>
        <v>【100.05】</v>
      </c>
      <c r="CA6" s="36">
        <f>IF(CA7="",NA(),CA7)</f>
        <v>120.89</v>
      </c>
      <c r="CB6" s="36">
        <f t="shared" ref="CB6:CJ6" si="9">IF(CB7="",NA(),CB7)</f>
        <v>122.41</v>
      </c>
      <c r="CC6" s="36">
        <f t="shared" si="9"/>
        <v>122.95</v>
      </c>
      <c r="CD6" s="36">
        <f t="shared" si="9"/>
        <v>123.56</v>
      </c>
      <c r="CE6" s="36">
        <f t="shared" si="9"/>
        <v>124.16</v>
      </c>
      <c r="CF6" s="36">
        <f t="shared" si="9"/>
        <v>150.54</v>
      </c>
      <c r="CG6" s="36">
        <f t="shared" si="9"/>
        <v>151.85</v>
      </c>
      <c r="CH6" s="36">
        <f t="shared" si="9"/>
        <v>153.88</v>
      </c>
      <c r="CI6" s="36">
        <f t="shared" si="9"/>
        <v>157.19</v>
      </c>
      <c r="CJ6" s="36">
        <f t="shared" si="9"/>
        <v>153.71</v>
      </c>
      <c r="CK6" s="35" t="str">
        <f>IF(CK7="","",IF(CK7="-","【-】","【"&amp;SUBSTITUTE(TEXT(CK7,"#,##0.00"),"-","△")&amp;"】"))</f>
        <v>【166.40】</v>
      </c>
      <c r="CL6" s="36">
        <f>IF(CL7="",NA(),CL7)</f>
        <v>81</v>
      </c>
      <c r="CM6" s="36">
        <f t="shared" ref="CM6:CU6" si="10">IF(CM7="",NA(),CM7)</f>
        <v>81.16</v>
      </c>
      <c r="CN6" s="36">
        <f t="shared" si="10"/>
        <v>81.3</v>
      </c>
      <c r="CO6" s="36">
        <f t="shared" si="10"/>
        <v>80.27</v>
      </c>
      <c r="CP6" s="36">
        <f t="shared" si="10"/>
        <v>81.73</v>
      </c>
      <c r="CQ6" s="36">
        <f t="shared" si="10"/>
        <v>63.18</v>
      </c>
      <c r="CR6" s="36">
        <f t="shared" si="10"/>
        <v>63.54</v>
      </c>
      <c r="CS6" s="36">
        <f t="shared" si="10"/>
        <v>63.53</v>
      </c>
      <c r="CT6" s="36">
        <f t="shared" si="10"/>
        <v>63.16</v>
      </c>
      <c r="CU6" s="36">
        <f t="shared" si="10"/>
        <v>64.41</v>
      </c>
      <c r="CV6" s="35" t="str">
        <f>IF(CV7="","",IF(CV7="-","【-】","【"&amp;SUBSTITUTE(TEXT(CV7,"#,##0.00"),"-","△")&amp;"】"))</f>
        <v>【60.69】</v>
      </c>
      <c r="CW6" s="36">
        <f>IF(CW7="",NA(),CW7)</f>
        <v>93.02</v>
      </c>
      <c r="CX6" s="36">
        <f t="shared" ref="CX6:DF6" si="11">IF(CX7="",NA(),CX7)</f>
        <v>93.07</v>
      </c>
      <c r="CY6" s="36">
        <f t="shared" si="11"/>
        <v>93.08</v>
      </c>
      <c r="CZ6" s="36">
        <f t="shared" si="11"/>
        <v>93.1</v>
      </c>
      <c r="DA6" s="36">
        <f t="shared" si="11"/>
        <v>93.1</v>
      </c>
      <c r="DB6" s="36">
        <f t="shared" si="11"/>
        <v>91.6</v>
      </c>
      <c r="DC6" s="36">
        <f t="shared" si="11"/>
        <v>91.48</v>
      </c>
      <c r="DD6" s="36">
        <f t="shared" si="11"/>
        <v>91.58</v>
      </c>
      <c r="DE6" s="36">
        <f t="shared" si="11"/>
        <v>91.48</v>
      </c>
      <c r="DF6" s="36">
        <f t="shared" si="11"/>
        <v>91.64</v>
      </c>
      <c r="DG6" s="35" t="str">
        <f>IF(DG7="","",IF(DG7="-","【-】","【"&amp;SUBSTITUTE(TEXT(DG7,"#,##0.00"),"-","△")&amp;"】"))</f>
        <v>【89.82】</v>
      </c>
      <c r="DH6" s="36">
        <f>IF(DH7="",NA(),DH7)</f>
        <v>50.71</v>
      </c>
      <c r="DI6" s="36">
        <f t="shared" ref="DI6:DQ6" si="12">IF(DI7="",NA(),DI7)</f>
        <v>51.87</v>
      </c>
      <c r="DJ6" s="36">
        <f t="shared" si="12"/>
        <v>53.22</v>
      </c>
      <c r="DK6" s="36">
        <f t="shared" si="12"/>
        <v>53.35</v>
      </c>
      <c r="DL6" s="36">
        <f t="shared" si="12"/>
        <v>53.61</v>
      </c>
      <c r="DM6" s="36">
        <f t="shared" si="12"/>
        <v>49.1</v>
      </c>
      <c r="DN6" s="36">
        <f t="shared" si="12"/>
        <v>49.66</v>
      </c>
      <c r="DO6" s="36">
        <f t="shared" si="12"/>
        <v>50.41</v>
      </c>
      <c r="DP6" s="36">
        <f t="shared" si="12"/>
        <v>51.13</v>
      </c>
      <c r="DQ6" s="36">
        <f t="shared" si="12"/>
        <v>51.62</v>
      </c>
      <c r="DR6" s="35" t="str">
        <f>IF(DR7="","",IF(DR7="-","【-】","【"&amp;SUBSTITUTE(TEXT(DR7,"#,##0.00"),"-","△")&amp;"】"))</f>
        <v>【50.19】</v>
      </c>
      <c r="DS6" s="36">
        <f>IF(DS7="",NA(),DS7)</f>
        <v>20.85</v>
      </c>
      <c r="DT6" s="36">
        <f t="shared" ref="DT6:EB6" si="13">IF(DT7="",NA(),DT7)</f>
        <v>22.67</v>
      </c>
      <c r="DU6" s="36">
        <f t="shared" si="13"/>
        <v>24.29</v>
      </c>
      <c r="DV6" s="36">
        <f t="shared" si="13"/>
        <v>25.58</v>
      </c>
      <c r="DW6" s="36">
        <f t="shared" si="13"/>
        <v>29.49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0.54</v>
      </c>
      <c r="EE6" s="36">
        <f t="shared" ref="EE6:EM6" si="14">IF(EE7="",NA(),EE7)</f>
        <v>0.49</v>
      </c>
      <c r="EF6" s="36">
        <f t="shared" si="14"/>
        <v>0.45</v>
      </c>
      <c r="EG6" s="36">
        <f t="shared" si="14"/>
        <v>0.33</v>
      </c>
      <c r="EH6" s="36">
        <f t="shared" si="14"/>
        <v>0.5</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232017</v>
      </c>
      <c r="D7" s="38">
        <v>46</v>
      </c>
      <c r="E7" s="38">
        <v>1</v>
      </c>
      <c r="F7" s="38">
        <v>0</v>
      </c>
      <c r="G7" s="38">
        <v>1</v>
      </c>
      <c r="H7" s="38" t="s">
        <v>93</v>
      </c>
      <c r="I7" s="38" t="s">
        <v>94</v>
      </c>
      <c r="J7" s="38" t="s">
        <v>95</v>
      </c>
      <c r="K7" s="38" t="s">
        <v>96</v>
      </c>
      <c r="L7" s="38" t="s">
        <v>97</v>
      </c>
      <c r="M7" s="38" t="s">
        <v>98</v>
      </c>
      <c r="N7" s="39" t="s">
        <v>99</v>
      </c>
      <c r="O7" s="39">
        <v>86.45</v>
      </c>
      <c r="P7" s="39">
        <v>99.78</v>
      </c>
      <c r="Q7" s="39">
        <v>1507</v>
      </c>
      <c r="R7" s="39">
        <v>375329</v>
      </c>
      <c r="S7" s="39">
        <v>261.86</v>
      </c>
      <c r="T7" s="39">
        <v>1433.32</v>
      </c>
      <c r="U7" s="39">
        <v>373003</v>
      </c>
      <c r="V7" s="39">
        <v>220.94</v>
      </c>
      <c r="W7" s="39">
        <v>1688.25</v>
      </c>
      <c r="X7" s="39">
        <v>112.28</v>
      </c>
      <c r="Y7" s="39">
        <v>111.38</v>
      </c>
      <c r="Z7" s="39">
        <v>110.87</v>
      </c>
      <c r="AA7" s="39">
        <v>110.71</v>
      </c>
      <c r="AB7" s="39">
        <v>108.01</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336.25</v>
      </c>
      <c r="AU7" s="39">
        <v>288.07</v>
      </c>
      <c r="AV7" s="39">
        <v>259.85000000000002</v>
      </c>
      <c r="AW7" s="39">
        <v>267.02</v>
      </c>
      <c r="AX7" s="39">
        <v>295.7</v>
      </c>
      <c r="AY7" s="39">
        <v>249.08</v>
      </c>
      <c r="AZ7" s="39">
        <v>254.05</v>
      </c>
      <c r="BA7" s="39">
        <v>258.22000000000003</v>
      </c>
      <c r="BB7" s="39">
        <v>250.03</v>
      </c>
      <c r="BC7" s="39">
        <v>239.45</v>
      </c>
      <c r="BD7" s="39">
        <v>260.31</v>
      </c>
      <c r="BE7" s="39">
        <v>103.13</v>
      </c>
      <c r="BF7" s="39">
        <v>99.98</v>
      </c>
      <c r="BG7" s="39">
        <v>90.05</v>
      </c>
      <c r="BH7" s="39">
        <v>90.76</v>
      </c>
      <c r="BI7" s="39">
        <v>91.81</v>
      </c>
      <c r="BJ7" s="39">
        <v>266.66000000000003</v>
      </c>
      <c r="BK7" s="39">
        <v>258.63</v>
      </c>
      <c r="BL7" s="39">
        <v>255.12</v>
      </c>
      <c r="BM7" s="39">
        <v>254.19</v>
      </c>
      <c r="BN7" s="39">
        <v>259.56</v>
      </c>
      <c r="BO7" s="39">
        <v>275.67</v>
      </c>
      <c r="BP7" s="39">
        <v>112.7</v>
      </c>
      <c r="BQ7" s="39">
        <v>111.73</v>
      </c>
      <c r="BR7" s="39">
        <v>111.6</v>
      </c>
      <c r="BS7" s="39">
        <v>111.33</v>
      </c>
      <c r="BT7" s="39">
        <v>108.38</v>
      </c>
      <c r="BU7" s="39">
        <v>110.87</v>
      </c>
      <c r="BV7" s="39">
        <v>110.3</v>
      </c>
      <c r="BW7" s="39">
        <v>109.12</v>
      </c>
      <c r="BX7" s="39">
        <v>107.42</v>
      </c>
      <c r="BY7" s="39">
        <v>105.07</v>
      </c>
      <c r="BZ7" s="39">
        <v>100.05</v>
      </c>
      <c r="CA7" s="39">
        <v>120.89</v>
      </c>
      <c r="CB7" s="39">
        <v>122.41</v>
      </c>
      <c r="CC7" s="39">
        <v>122.95</v>
      </c>
      <c r="CD7" s="39">
        <v>123.56</v>
      </c>
      <c r="CE7" s="39">
        <v>124.16</v>
      </c>
      <c r="CF7" s="39">
        <v>150.54</v>
      </c>
      <c r="CG7" s="39">
        <v>151.85</v>
      </c>
      <c r="CH7" s="39">
        <v>153.88</v>
      </c>
      <c r="CI7" s="39">
        <v>157.19</v>
      </c>
      <c r="CJ7" s="39">
        <v>153.71</v>
      </c>
      <c r="CK7" s="39">
        <v>166.4</v>
      </c>
      <c r="CL7" s="39">
        <v>81</v>
      </c>
      <c r="CM7" s="39">
        <v>81.16</v>
      </c>
      <c r="CN7" s="39">
        <v>81.3</v>
      </c>
      <c r="CO7" s="39">
        <v>80.27</v>
      </c>
      <c r="CP7" s="39">
        <v>81.73</v>
      </c>
      <c r="CQ7" s="39">
        <v>63.18</v>
      </c>
      <c r="CR7" s="39">
        <v>63.54</v>
      </c>
      <c r="CS7" s="39">
        <v>63.53</v>
      </c>
      <c r="CT7" s="39">
        <v>63.16</v>
      </c>
      <c r="CU7" s="39">
        <v>64.41</v>
      </c>
      <c r="CV7" s="39">
        <v>60.69</v>
      </c>
      <c r="CW7" s="39">
        <v>93.02</v>
      </c>
      <c r="CX7" s="39">
        <v>93.07</v>
      </c>
      <c r="CY7" s="39">
        <v>93.08</v>
      </c>
      <c r="CZ7" s="39">
        <v>93.1</v>
      </c>
      <c r="DA7" s="39">
        <v>93.1</v>
      </c>
      <c r="DB7" s="39">
        <v>91.6</v>
      </c>
      <c r="DC7" s="39">
        <v>91.48</v>
      </c>
      <c r="DD7" s="39">
        <v>91.58</v>
      </c>
      <c r="DE7" s="39">
        <v>91.48</v>
      </c>
      <c r="DF7" s="39">
        <v>91.64</v>
      </c>
      <c r="DG7" s="39">
        <v>89.82</v>
      </c>
      <c r="DH7" s="39">
        <v>50.71</v>
      </c>
      <c r="DI7" s="39">
        <v>51.87</v>
      </c>
      <c r="DJ7" s="39">
        <v>53.22</v>
      </c>
      <c r="DK7" s="39">
        <v>53.35</v>
      </c>
      <c r="DL7" s="39">
        <v>53.61</v>
      </c>
      <c r="DM7" s="39">
        <v>49.1</v>
      </c>
      <c r="DN7" s="39">
        <v>49.66</v>
      </c>
      <c r="DO7" s="39">
        <v>50.41</v>
      </c>
      <c r="DP7" s="39">
        <v>51.13</v>
      </c>
      <c r="DQ7" s="39">
        <v>51.62</v>
      </c>
      <c r="DR7" s="39">
        <v>50.19</v>
      </c>
      <c r="DS7" s="39">
        <v>20.85</v>
      </c>
      <c r="DT7" s="39">
        <v>22.67</v>
      </c>
      <c r="DU7" s="39">
        <v>24.29</v>
      </c>
      <c r="DV7" s="39">
        <v>25.58</v>
      </c>
      <c r="DW7" s="39">
        <v>29.49</v>
      </c>
      <c r="DX7" s="39">
        <v>17.420000000000002</v>
      </c>
      <c r="DY7" s="39">
        <v>18.940000000000001</v>
      </c>
      <c r="DZ7" s="39">
        <v>20.36</v>
      </c>
      <c r="EA7" s="39">
        <v>22.41</v>
      </c>
      <c r="EB7" s="39">
        <v>23.68</v>
      </c>
      <c r="EC7" s="39">
        <v>20.63</v>
      </c>
      <c r="ED7" s="39">
        <v>0.54</v>
      </c>
      <c r="EE7" s="39">
        <v>0.49</v>
      </c>
      <c r="EF7" s="39">
        <v>0.45</v>
      </c>
      <c r="EG7" s="39">
        <v>0.33</v>
      </c>
      <c r="EH7" s="39">
        <v>0.5</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