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Zencho-fs.aicnw.intra.aichi\BC103000_総務部市町村課\理財G（全庁ファイルサーバー）\14 経営比較分析表\R4\07_完成版データ（事業ごと）\07特定環境保全公共下水道\"/>
    </mc:Choice>
  </mc:AlternateContent>
  <xr:revisionPtr revIDLastSave="0" documentId="13_ncr:1_{5E98BE00-3FCF-4F0D-A867-ACC0E5BB91E9}" xr6:coauthVersionLast="36" xr6:coauthVersionMax="36" xr10:uidLastSave="{00000000-0000-0000-0000-000000000000}"/>
  <workbookProtection workbookAlgorithmName="SHA-512" workbookHashValue="WWU4/SACwjlzmZydXmWTff67sVmIReu8L+ZKA9t8wD0R9NuLz72wXy+T9hYnx4AN4s7l3/mDUVgxLHsPDyi4DQ==" workbookSaltValue="BpjCjb+P1X1lVd8x+Y7kfA==" workbookSpinCount="100000" lockStructure="1"/>
  <bookViews>
    <workbookView xWindow="0" yWindow="0" windowWidth="20490" windowHeight="7455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AT8" i="4" s="1"/>
  <c r="S6" i="5"/>
  <c r="AL8" i="4" s="1"/>
  <c r="R6" i="5"/>
  <c r="AD10" i="4" s="1"/>
  <c r="Q6" i="5"/>
  <c r="P6" i="5"/>
  <c r="O6" i="5"/>
  <c r="N6" i="5"/>
  <c r="B10" i="4" s="1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I85" i="4"/>
  <c r="H85" i="4"/>
  <c r="G85" i="4"/>
  <c r="BB10" i="4"/>
  <c r="AT10" i="4"/>
  <c r="AL10" i="4"/>
  <c r="W10" i="4"/>
  <c r="P10" i="4"/>
  <c r="I10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<sst xmlns="http://schemas.openxmlformats.org/spreadsheetml/2006/main" count="297" uniqueCount="118">
  <si>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</si>
  <si>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</si>
  <si>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</si>
  <si>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</si>
  <si>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</si>
  <si>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</si>
  <si>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</si>
  <si>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</si>
  <si>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</si>
  <si>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</si>
  <si>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</si>
  <si>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</si>
  <si>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</si>
  <si>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</si>
  <si>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</si>
  <si>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</si>
  <si>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</si>
  <si>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</si>
  <si>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</si>
  <si>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</si>
  <si>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</si>
  <si>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</si>
  <si>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</si>
  <si>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</si>
  <si>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</si>
  <si>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</si>
  <si>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</si>
  <si>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</si>
  <si>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</si>
  <si>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</si>
  <si>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</si>
  <si>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</si>
  <si>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</si>
  <si>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</si>
  <si>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</si>
  <si>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</si>
  <si>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</si>
  <si>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</si>
  <si>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</si>
  <si>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</si>
  <si>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</si>
  <si>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</si>
  <si>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</si>
  <si>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</si>
  <si>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</si>
  <si>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</si>
  <si>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</si>
  <si>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</si>
  <si>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</si>
  <si>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</si>
  <si>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</si>
  <si>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</si>
  <si>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</si>
  <si>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</si>
  <si>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</si>
  <si>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</si>
  <si>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</si>
  <si>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</si>
  <si>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</si>
  <si>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</si>
  <si>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</si>
  <si>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</si>
  <si>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</si>
  <si>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</si>
  <si>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</si>
  <si>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</si>
  <si>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</si>
  <si>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</si>
  <si>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</si>
  <si>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</si>
  <si>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</si>
  <si>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</si>
  <si>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</si>
  <si>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</si>
  <si>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</si>
  <si>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</si>
  <si>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</si>
  <si>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</si>
  <si>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</si>
  <si>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</si>
  <si>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</si>
  <si>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</si>
  <si>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</si>
  <si>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</si>
  <si>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</si>
  <si>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</si>
  <si>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</si>
  <si>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</si>
  <si>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</si>
  <si>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</si>
  <si>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</si>
  <si>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</si>
  <si>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</si>
  <si>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</si>
  <si>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</si>
  <si>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</si>
  <si>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愛知県　豊橋市</t>
  </si>
  <si>
    <t>法適用</t>
  </si>
  <si>
    <t>下水道事業</t>
  </si>
  <si>
    <t>特定環境保全公共下水道</t>
  </si>
  <si>
    <t>D1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</si>
  <si>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</si>
  <si>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</si>
  <si>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</si>
  <si>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</si>
  <si>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</si>
  <si>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</si>
  <si>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</si>
  <si>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</si>
  <si>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</si>
  <si>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</si>
  <si>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</si>
  <si>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</si>
  <si>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</si>
  <si>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</si>
  <si>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・現在のところ管渠の更新投資・老朽化対策の実施はないが、今後は管渠の経過年数が増えていくことを踏まえて、計画的な対策をしていく必要がある。</t>
    <phoneticPr fontId="4"/>
  </si>
  <si>
    <t>・経営の健全性・効率性については、令和３年度はおおむね良好な水準であったが、令和３年度後半から電力料金が上昇しており、また人口減少や節水型社会への転換等、短期的、長期的な経営環境悪化の要因が発生している。事業運営の効率化等による総コストの縮減を図り、更なる経営安定化と着実な事業実施を目指す。
・老朽化の状況については、今後管渠・施設の経過年数が増えていくことを踏まえて、機能強化事業を実施していく。
・経営戦略については、令和２年度に策定済み、令和７年度に見直し予定である。</t>
    <rPh sb="139" eb="141">
      <t>ジッシ</t>
    </rPh>
    <rPh sb="186" eb="190">
      <t>キノウキョウカ</t>
    </rPh>
    <rPh sb="190" eb="192">
      <t>ジギョウ</t>
    </rPh>
    <phoneticPr fontId="4"/>
  </si>
  <si>
    <t xml:space="preserve">・①経常収支比率は、令和３年度に類似団体平均を下回ったものの、令和２年度と同水準で100％を超えており黒字である。
・③流動比率は100％を下回っているが、令和２年度から大きく上昇し、類似団体平均を上回った。資本費平準化債の借入が大きな要因と思われる。
・④企業債残高対事業規模比率は、類似団体平均値、全国平均と比べ低い水準となっている。今後も施設の更新等が必要となるため、引き続き計画的な借入と投資を行っていく。
・⑤経費回収率、⑥汚水処理原価は類似団体平均値よりも良好な数値となっている。令和２年度から改善した要因は除却等の令和２年度の単発費用が減少したためである。
・⑦施設利用率は、令和２年度から向上した。雨量の増加に伴う、処理水量の増加が要因と思われる。
・⑧水洗化率は、類似団体平均値、全国平均と比べて高い水準を満たしている。
　なお、本市特定環境保全公共下水道事業は令和２年４月１日から地方公営企業法を適用したため、令和元年度以前数値はすべて０となっている。
</t>
    <rPh sb="31" eb="33">
      <t>レイワ</t>
    </rPh>
    <rPh sb="34" eb="36">
      <t>ネンド</t>
    </rPh>
    <rPh sb="37" eb="40">
      <t>ドウスイジュン</t>
    </rPh>
    <rPh sb="78" eb="80">
      <t>レイワ</t>
    </rPh>
    <rPh sb="81" eb="83">
      <t>ネンド</t>
    </rPh>
    <rPh sb="85" eb="86">
      <t>オオ</t>
    </rPh>
    <rPh sb="88" eb="90">
      <t>ジョウショウ</t>
    </rPh>
    <rPh sb="92" eb="96">
      <t>ルイジダンタイ</t>
    </rPh>
    <rPh sb="96" eb="98">
      <t>ヘイキン</t>
    </rPh>
    <rPh sb="99" eb="101">
      <t>ウワマワ</t>
    </rPh>
    <rPh sb="104" eb="111">
      <t>シホンヒヘイジュンカサイ</t>
    </rPh>
    <rPh sb="112" eb="114">
      <t>カリイレ</t>
    </rPh>
    <rPh sb="115" eb="116">
      <t>オオ</t>
    </rPh>
    <rPh sb="118" eb="120">
      <t>ヨウイン</t>
    </rPh>
    <rPh sb="121" eb="122">
      <t>オモ</t>
    </rPh>
    <rPh sb="234" eb="236">
      <t>リョウコウ</t>
    </rPh>
    <rPh sb="237" eb="239">
      <t>スウチ</t>
    </rPh>
    <rPh sb="246" eb="248">
      <t>レイワ</t>
    </rPh>
    <rPh sb="249" eb="251">
      <t>ネンド</t>
    </rPh>
    <rPh sb="253" eb="255">
      <t>カイゼン</t>
    </rPh>
    <rPh sb="257" eb="259">
      <t>ヨウイン</t>
    </rPh>
    <rPh sb="260" eb="263">
      <t>ジョキャクトウ</t>
    </rPh>
    <rPh sb="264" eb="266">
      <t>レイワ</t>
    </rPh>
    <rPh sb="267" eb="269">
      <t>ネンド</t>
    </rPh>
    <rPh sb="270" eb="272">
      <t>タンパツ</t>
    </rPh>
    <rPh sb="272" eb="274">
      <t>ヒヨウ</t>
    </rPh>
    <rPh sb="275" eb="277">
      <t>ゲンショウ</t>
    </rPh>
    <rPh sb="288" eb="293">
      <t>シセツリヨウリツ</t>
    </rPh>
    <rPh sb="295" eb="297">
      <t>レイワ</t>
    </rPh>
    <rPh sb="298" eb="300">
      <t>ネンド</t>
    </rPh>
    <rPh sb="302" eb="304">
      <t>コウジョウ</t>
    </rPh>
    <rPh sb="307" eb="309">
      <t>ウリョウ</t>
    </rPh>
    <rPh sb="310" eb="312">
      <t>ゾウカ</t>
    </rPh>
    <rPh sb="313" eb="314">
      <t>トモナ</t>
    </rPh>
    <rPh sb="316" eb="320">
      <t>ショリスイリョウ</t>
    </rPh>
    <rPh sb="321" eb="323">
      <t>ゾウカ</t>
    </rPh>
    <rPh sb="324" eb="326">
      <t>ヨウイン</t>
    </rPh>
    <rPh sb="327" eb="328">
      <t>オモ</t>
    </rPh>
    <rPh sb="416" eb="418">
      <t>レイワ</t>
    </rPh>
    <rPh sb="418" eb="421">
      <t>モトネンド</t>
    </rPh>
    <rPh sb="421" eb="423">
      <t>イゼン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</si>
</sst>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FD-479B-829D-8853FBEE4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0.06</c:v>
                </c:pt>
                <c:pt idx="4">
                  <c:v>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FD-479B-829D-8853FBEE4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47.63</c:v>
                </c:pt>
                <c:pt idx="4">
                  <c:v>53.05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52-4D11-A1EC-0E0CF5314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45.87</c:v>
                </c:pt>
                <c:pt idx="4">
                  <c:v>44.24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52-4D11-A1EC-0E0CF5314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96.71</c:v>
                </c:pt>
                <c:pt idx="4">
                  <c:v>96.97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6-4CE0-94D2-0052F60DA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87.65</c:v>
                </c:pt>
                <c:pt idx="4">
                  <c:v>88.15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36-4CE0-94D2-0052F60DA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103.25</c:v>
                </c:pt>
                <c:pt idx="4">
                  <c:v>103.08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7C-4E05-9427-804DD640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102.7</c:v>
                </c:pt>
                <c:pt idx="4">
                  <c:v>104.11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7C-4E05-9427-804DD640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4.07</c:v>
                </c:pt>
                <c:pt idx="4">
                  <c:v>7.79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65-4F91-A36A-9EE46F304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29.24</c:v>
                </c:pt>
                <c:pt idx="4">
                  <c:v>31.73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65-4F91-A36A-9EE46F304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7-43E7-9393-763E030E3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27-43E7-9393-763E030E3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DC-4BC5-80BC-81E01BEB2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48.2</c:v>
                </c:pt>
                <c:pt idx="4">
                  <c:v>46.91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DC-4BC5-80BC-81E01BEB2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35.979999999999997</c:v>
                </c:pt>
                <c:pt idx="4">
                  <c:v>64.61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8C-4F5E-8B76-785E59498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46.85</c:v>
                </c:pt>
                <c:pt idx="4">
                  <c:v>44.35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8C-4F5E-8B76-785E59498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203.47</c:v>
                </c:pt>
                <c:pt idx="4">
                  <c:v>124.14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C1-4C74-94E4-EF407239F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1268.6300000000001</c:v>
                </c:pt>
                <c:pt idx="4">
                  <c:v>1283.69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C1-4C74-94E4-EF407239F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97.98</c:v>
                </c:pt>
                <c:pt idx="4">
                  <c:v>105.3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64-4DF7-8E7C-931E89542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82.88</c:v>
                </c:pt>
                <c:pt idx="4">
                  <c:v>82.53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64-4DF7-8E7C-931E89542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163.15</c:v>
                </c:pt>
                <c:pt idx="4">
                  <c:v>152.5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D7-4483-A27B-0B226353F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187.76</c:v>
                </c:pt>
                <c:pt idx="4">
                  <c:v>190.48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7-4483-A27B-0B226353F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【1,201.79】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愛知県　豊橋市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特定環境保全公共下水道</v>
      </c>
      <c r="Q8" s="40"/>
      <c r="R8" s="40"/>
      <c r="S8" s="40"/>
      <c r="T8" s="40"/>
      <c r="U8" s="40"/>
      <c r="V8" s="40"/>
      <c r="W8" s="40" t="str">
        <f>データ!L6</f>
        <v>D1</v>
      </c>
      <c r="X8" s="40"/>
      <c r="Y8" s="40"/>
      <c r="Z8" s="40"/>
      <c r="AA8" s="40"/>
      <c r="AB8" s="40"/>
      <c r="AC8" s="40"/>
      <c r="AD8" s="41" t="str">
        <f>データ!$M$6</f>
        <v>自治体職員</v>
      </c>
      <c r="AE8" s="41"/>
      <c r="AF8" s="41"/>
      <c r="AG8" s="41"/>
      <c r="AH8" s="41"/>
      <c r="AI8" s="41"/>
      <c r="AJ8" s="41"/>
      <c r="AK8" s="3"/>
      <c r="AL8" s="42">
        <f>データ!S6</f>
        <v>372604</v>
      </c>
      <c r="AM8" s="42"/>
      <c r="AN8" s="42"/>
      <c r="AO8" s="42"/>
      <c r="AP8" s="42"/>
      <c r="AQ8" s="42"/>
      <c r="AR8" s="42"/>
      <c r="AS8" s="42"/>
      <c r="AT8" s="35">
        <f>データ!T6</f>
        <v>261.91000000000003</v>
      </c>
      <c r="AU8" s="35"/>
      <c r="AV8" s="35"/>
      <c r="AW8" s="35"/>
      <c r="AX8" s="35"/>
      <c r="AY8" s="35"/>
      <c r="AZ8" s="35"/>
      <c r="BA8" s="35"/>
      <c r="BB8" s="35">
        <f>データ!U6</f>
        <v>1422.64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59.89</v>
      </c>
      <c r="J10" s="35"/>
      <c r="K10" s="35"/>
      <c r="L10" s="35"/>
      <c r="M10" s="35"/>
      <c r="N10" s="35"/>
      <c r="O10" s="35"/>
      <c r="P10" s="35">
        <f>データ!P6</f>
        <v>4.18</v>
      </c>
      <c r="Q10" s="35"/>
      <c r="R10" s="35"/>
      <c r="S10" s="35"/>
      <c r="T10" s="35"/>
      <c r="U10" s="35"/>
      <c r="V10" s="35"/>
      <c r="W10" s="35">
        <f>データ!Q6</f>
        <v>91.25</v>
      </c>
      <c r="X10" s="35"/>
      <c r="Y10" s="35"/>
      <c r="Z10" s="35"/>
      <c r="AA10" s="35"/>
      <c r="AB10" s="35"/>
      <c r="AC10" s="35"/>
      <c r="AD10" s="42">
        <f>データ!R6</f>
        <v>2640</v>
      </c>
      <c r="AE10" s="42"/>
      <c r="AF10" s="42"/>
      <c r="AG10" s="42"/>
      <c r="AH10" s="42"/>
      <c r="AI10" s="42"/>
      <c r="AJ10" s="42"/>
      <c r="AK10" s="2"/>
      <c r="AL10" s="42">
        <f>データ!V6</f>
        <v>15496</v>
      </c>
      <c r="AM10" s="42"/>
      <c r="AN10" s="42"/>
      <c r="AO10" s="42"/>
      <c r="AP10" s="42"/>
      <c r="AQ10" s="42"/>
      <c r="AR10" s="42"/>
      <c r="AS10" s="42"/>
      <c r="AT10" s="35">
        <f>データ!W6</f>
        <v>4.66</v>
      </c>
      <c r="AU10" s="35"/>
      <c r="AV10" s="35"/>
      <c r="AW10" s="35"/>
      <c r="AX10" s="35"/>
      <c r="AY10" s="35"/>
      <c r="AZ10" s="35"/>
      <c r="BA10" s="35"/>
      <c r="BB10" s="35">
        <f>データ!X6</f>
        <v>3325.32</v>
      </c>
      <c r="BC10" s="35"/>
      <c r="BD10" s="35"/>
      <c r="BE10" s="35"/>
      <c r="BF10" s="35"/>
      <c r="BG10" s="35"/>
      <c r="BH10" s="35"/>
      <c r="BI10" s="35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117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115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116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【105.35】</v>
      </c>
      <c r="F85" s="12" t="str">
        <f>データ!AT6</f>
        <v>【63.89】</v>
      </c>
      <c r="G85" s="12" t="str">
        <f>データ!BE6</f>
        <v>【44.07】</v>
      </c>
      <c r="H85" s="12" t="str">
        <f>データ!BP6</f>
        <v>【1,201.79】</v>
      </c>
      <c r="I85" s="12" t="str">
        <f>データ!CA6</f>
        <v>【75.31】</v>
      </c>
      <c r="J85" s="12" t="str">
        <f>データ!CL6</f>
        <v>【216.39】</v>
      </c>
      <c r="K85" s="12" t="str">
        <f>データ!CW6</f>
        <v>【42.57】</v>
      </c>
      <c r="L85" s="12" t="str">
        <f>データ!DH6</f>
        <v>【85.24】</v>
      </c>
      <c r="M85" s="12" t="str">
        <f>データ!DS6</f>
        <v>【25.87】</v>
      </c>
      <c r="N85" s="12" t="str">
        <f>データ!ED6</f>
        <v>【0.01】</v>
      </c>
      <c r="O85" s="12" t="str">
        <f>データ!EO6</f>
        <v>【0.15】</v>
      </c>
    </row>
  </sheetData>
  <sheetProtection algorithmName="SHA-512" hashValue="De40PcmLVkBKjn8ql4tx20EyE4/E/FxXYOMv4gSjx97jA/kiDfrpKCZjxhXsDgiXqc5F+C0HTyfwEcFvTipaYA==" saltValue="Qu/3ocrERspE/qNoZnxFR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232017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愛知県　豊橋市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D1</v>
      </c>
      <c r="M6" s="19" t="str">
        <f t="shared" si="3"/>
        <v>自治体職員</v>
      </c>
      <c r="N6" s="20" t="str">
        <f t="shared" si="3"/>
        <v>-</v>
      </c>
      <c r="O6" s="20">
        <f t="shared" si="3"/>
        <v>59.89</v>
      </c>
      <c r="P6" s="20">
        <f t="shared" si="3"/>
        <v>4.18</v>
      </c>
      <c r="Q6" s="20">
        <f t="shared" si="3"/>
        <v>91.25</v>
      </c>
      <c r="R6" s="20">
        <f t="shared" si="3"/>
        <v>2640</v>
      </c>
      <c r="S6" s="20">
        <f t="shared" si="3"/>
        <v>372604</v>
      </c>
      <c r="T6" s="20">
        <f t="shared" si="3"/>
        <v>261.91000000000003</v>
      </c>
      <c r="U6" s="20">
        <f t="shared" si="3"/>
        <v>1422.64</v>
      </c>
      <c r="V6" s="20">
        <f t="shared" si="3"/>
        <v>15496</v>
      </c>
      <c r="W6" s="20">
        <f t="shared" si="3"/>
        <v>4.66</v>
      </c>
      <c r="X6" s="20">
        <f t="shared" si="3"/>
        <v>3325.32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>
        <f t="shared" si="4"/>
        <v>103.25</v>
      </c>
      <c r="AC6" s="21">
        <f t="shared" si="4"/>
        <v>103.08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>
        <f t="shared" si="4"/>
        <v>102.7</v>
      </c>
      <c r="AH6" s="21">
        <f t="shared" si="4"/>
        <v>104.11</v>
      </c>
      <c r="AI6" s="20" t="str">
        <f>IF(AI7="","",IF(AI7="-","【-】","【"&amp;SUBSTITUTE(TEXT(AI7,"#,##0.00"),"-","△")&amp;"】"))</f>
        <v>【105.35】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>
        <f t="shared" si="5"/>
        <v>48.2</v>
      </c>
      <c r="AS6" s="21">
        <f t="shared" si="5"/>
        <v>46.91</v>
      </c>
      <c r="AT6" s="20" t="str">
        <f>IF(AT7="","",IF(AT7="-","【-】","【"&amp;SUBSTITUTE(TEXT(AT7,"#,##0.00"),"-","△")&amp;"】"))</f>
        <v>【63.89】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>
        <f t="shared" si="6"/>
        <v>35.979999999999997</v>
      </c>
      <c r="AY6" s="21">
        <f t="shared" si="6"/>
        <v>64.61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>
        <f t="shared" si="6"/>
        <v>46.85</v>
      </c>
      <c r="BD6" s="21">
        <f t="shared" si="6"/>
        <v>44.35</v>
      </c>
      <c r="BE6" s="20" t="str">
        <f>IF(BE7="","",IF(BE7="-","【-】","【"&amp;SUBSTITUTE(TEXT(BE7,"#,##0.00"),"-","△")&amp;"】"))</f>
        <v>【44.07】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>
        <f t="shared" si="7"/>
        <v>203.47</v>
      </c>
      <c r="BJ6" s="21">
        <f t="shared" si="7"/>
        <v>124.14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>
        <f t="shared" si="7"/>
        <v>1268.6300000000001</v>
      </c>
      <c r="BO6" s="21">
        <f t="shared" si="7"/>
        <v>1283.69</v>
      </c>
      <c r="BP6" s="20" t="str">
        <f>IF(BP7="","",IF(BP7="-","【-】","【"&amp;SUBSTITUTE(TEXT(BP7,"#,##0.00"),"-","△")&amp;"】"))</f>
        <v>【1,201.79】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>
        <f t="shared" si="8"/>
        <v>97.98</v>
      </c>
      <c r="BU6" s="21">
        <f t="shared" si="8"/>
        <v>105.3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>
        <f t="shared" si="8"/>
        <v>82.88</v>
      </c>
      <c r="BZ6" s="21">
        <f t="shared" si="8"/>
        <v>82.53</v>
      </c>
      <c r="CA6" s="20" t="str">
        <f>IF(CA7="","",IF(CA7="-","【-】","【"&amp;SUBSTITUTE(TEXT(CA7,"#,##0.00"),"-","△")&amp;"】"))</f>
        <v>【75.31】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>
        <f t="shared" si="9"/>
        <v>163.15</v>
      </c>
      <c r="CF6" s="21">
        <f t="shared" si="9"/>
        <v>152.5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>
        <f t="shared" si="9"/>
        <v>187.76</v>
      </c>
      <c r="CK6" s="21">
        <f t="shared" si="9"/>
        <v>190.48</v>
      </c>
      <c r="CL6" s="20" t="str">
        <f>IF(CL7="","",IF(CL7="-","【-】","【"&amp;SUBSTITUTE(TEXT(CL7,"#,##0.00"),"-","△")&amp;"】"))</f>
        <v>【216.39】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>
        <f t="shared" si="10"/>
        <v>47.63</v>
      </c>
      <c r="CQ6" s="21">
        <f t="shared" si="10"/>
        <v>53.05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>
        <f t="shared" si="10"/>
        <v>45.87</v>
      </c>
      <c r="CV6" s="21">
        <f t="shared" si="10"/>
        <v>44.24</v>
      </c>
      <c r="CW6" s="20" t="str">
        <f>IF(CW7="","",IF(CW7="-","【-】","【"&amp;SUBSTITUTE(TEXT(CW7,"#,##0.00"),"-","△")&amp;"】"))</f>
        <v>【42.57】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>
        <f t="shared" si="11"/>
        <v>96.71</v>
      </c>
      <c r="DB6" s="21">
        <f t="shared" si="11"/>
        <v>96.97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>
        <f t="shared" si="11"/>
        <v>87.65</v>
      </c>
      <c r="DG6" s="21">
        <f t="shared" si="11"/>
        <v>88.15</v>
      </c>
      <c r="DH6" s="20" t="str">
        <f>IF(DH7="","",IF(DH7="-","【-】","【"&amp;SUBSTITUTE(TEXT(DH7,"#,##0.00"),"-","△")&amp;"】"))</f>
        <v>【85.24】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>
        <f t="shared" si="12"/>
        <v>4.07</v>
      </c>
      <c r="DM6" s="21">
        <f t="shared" si="12"/>
        <v>7.79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>
        <f t="shared" si="12"/>
        <v>29.24</v>
      </c>
      <c r="DR6" s="21">
        <f t="shared" si="12"/>
        <v>31.73</v>
      </c>
      <c r="DS6" s="20" t="str">
        <f>IF(DS7="","",IF(DS7="-","【-】","【"&amp;SUBSTITUTE(TEXT(DS7,"#,##0.00"),"-","△")&amp;"】"))</f>
        <v>【25.87】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【0.01】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>
        <f t="shared" si="14"/>
        <v>0.06</v>
      </c>
      <c r="EN6" s="21">
        <f t="shared" si="14"/>
        <v>0.27</v>
      </c>
      <c r="EO6" s="20" t="str">
        <f>IF(EO7="","",IF(EO7="-","【-】","【"&amp;SUBSTITUTE(TEXT(EO7,"#,##0.00"),"-","△")&amp;"】"))</f>
        <v>【0.15】</v>
      </c>
    </row>
    <row r="7" spans="1:148" s="22" customFormat="1" x14ac:dyDescent="0.15">
      <c r="A7" s="14"/>
      <c r="B7" s="23">
        <v>2021</v>
      </c>
      <c r="C7" s="23">
        <v>232017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59.89</v>
      </c>
      <c r="P7" s="24">
        <v>4.18</v>
      </c>
      <c r="Q7" s="24">
        <v>91.25</v>
      </c>
      <c r="R7" s="24">
        <v>2640</v>
      </c>
      <c r="S7" s="24">
        <v>372604</v>
      </c>
      <c r="T7" s="24">
        <v>261.91000000000003</v>
      </c>
      <c r="U7" s="24">
        <v>1422.64</v>
      </c>
      <c r="V7" s="24">
        <v>15496</v>
      </c>
      <c r="W7" s="24">
        <v>4.66</v>
      </c>
      <c r="X7" s="24">
        <v>3325.32</v>
      </c>
      <c r="Y7" s="24" t="s">
        <v>102</v>
      </c>
      <c r="Z7" s="24" t="s">
        <v>102</v>
      </c>
      <c r="AA7" s="24" t="s">
        <v>102</v>
      </c>
      <c r="AB7" s="24">
        <v>103.25</v>
      </c>
      <c r="AC7" s="24">
        <v>103.08</v>
      </c>
      <c r="AD7" s="24" t="s">
        <v>102</v>
      </c>
      <c r="AE7" s="24" t="s">
        <v>102</v>
      </c>
      <c r="AF7" s="24" t="s">
        <v>102</v>
      </c>
      <c r="AG7" s="24">
        <v>102.7</v>
      </c>
      <c r="AH7" s="24">
        <v>104.11</v>
      </c>
      <c r="AI7" s="24">
        <v>105.35</v>
      </c>
      <c r="AJ7" s="24" t="s">
        <v>102</v>
      </c>
      <c r="AK7" s="24" t="s">
        <v>102</v>
      </c>
      <c r="AL7" s="24" t="s">
        <v>102</v>
      </c>
      <c r="AM7" s="24">
        <v>0</v>
      </c>
      <c r="AN7" s="24">
        <v>0</v>
      </c>
      <c r="AO7" s="24" t="s">
        <v>102</v>
      </c>
      <c r="AP7" s="24" t="s">
        <v>102</v>
      </c>
      <c r="AQ7" s="24" t="s">
        <v>102</v>
      </c>
      <c r="AR7" s="24">
        <v>48.2</v>
      </c>
      <c r="AS7" s="24">
        <v>46.91</v>
      </c>
      <c r="AT7" s="24">
        <v>63.89</v>
      </c>
      <c r="AU7" s="24" t="s">
        <v>102</v>
      </c>
      <c r="AV7" s="24" t="s">
        <v>102</v>
      </c>
      <c r="AW7" s="24" t="s">
        <v>102</v>
      </c>
      <c r="AX7" s="24">
        <v>35.979999999999997</v>
      </c>
      <c r="AY7" s="24">
        <v>64.61</v>
      </c>
      <c r="AZ7" s="24" t="s">
        <v>102</v>
      </c>
      <c r="BA7" s="24" t="s">
        <v>102</v>
      </c>
      <c r="BB7" s="24" t="s">
        <v>102</v>
      </c>
      <c r="BC7" s="24">
        <v>46.85</v>
      </c>
      <c r="BD7" s="24">
        <v>44.35</v>
      </c>
      <c r="BE7" s="24">
        <v>44.07</v>
      </c>
      <c r="BF7" s="24" t="s">
        <v>102</v>
      </c>
      <c r="BG7" s="24" t="s">
        <v>102</v>
      </c>
      <c r="BH7" s="24" t="s">
        <v>102</v>
      </c>
      <c r="BI7" s="24">
        <v>203.47</v>
      </c>
      <c r="BJ7" s="24">
        <v>124.14</v>
      </c>
      <c r="BK7" s="24" t="s">
        <v>102</v>
      </c>
      <c r="BL7" s="24" t="s">
        <v>102</v>
      </c>
      <c r="BM7" s="24" t="s">
        <v>102</v>
      </c>
      <c r="BN7" s="24">
        <v>1268.6300000000001</v>
      </c>
      <c r="BO7" s="24">
        <v>1283.69</v>
      </c>
      <c r="BP7" s="24">
        <v>1201.79</v>
      </c>
      <c r="BQ7" s="24" t="s">
        <v>102</v>
      </c>
      <c r="BR7" s="24" t="s">
        <v>102</v>
      </c>
      <c r="BS7" s="24" t="s">
        <v>102</v>
      </c>
      <c r="BT7" s="24">
        <v>97.98</v>
      </c>
      <c r="BU7" s="24">
        <v>105.3</v>
      </c>
      <c r="BV7" s="24" t="s">
        <v>102</v>
      </c>
      <c r="BW7" s="24" t="s">
        <v>102</v>
      </c>
      <c r="BX7" s="24" t="s">
        <v>102</v>
      </c>
      <c r="BY7" s="24">
        <v>82.88</v>
      </c>
      <c r="BZ7" s="24">
        <v>82.53</v>
      </c>
      <c r="CA7" s="24">
        <v>75.31</v>
      </c>
      <c r="CB7" s="24" t="s">
        <v>102</v>
      </c>
      <c r="CC7" s="24" t="s">
        <v>102</v>
      </c>
      <c r="CD7" s="24" t="s">
        <v>102</v>
      </c>
      <c r="CE7" s="24">
        <v>163.15</v>
      </c>
      <c r="CF7" s="24">
        <v>152.5</v>
      </c>
      <c r="CG7" s="24" t="s">
        <v>102</v>
      </c>
      <c r="CH7" s="24" t="s">
        <v>102</v>
      </c>
      <c r="CI7" s="24" t="s">
        <v>102</v>
      </c>
      <c r="CJ7" s="24">
        <v>187.76</v>
      </c>
      <c r="CK7" s="24">
        <v>190.48</v>
      </c>
      <c r="CL7" s="24">
        <v>216.39</v>
      </c>
      <c r="CM7" s="24" t="s">
        <v>102</v>
      </c>
      <c r="CN7" s="24" t="s">
        <v>102</v>
      </c>
      <c r="CO7" s="24" t="s">
        <v>102</v>
      </c>
      <c r="CP7" s="24">
        <v>47.63</v>
      </c>
      <c r="CQ7" s="24">
        <v>53.05</v>
      </c>
      <c r="CR7" s="24" t="s">
        <v>102</v>
      </c>
      <c r="CS7" s="24" t="s">
        <v>102</v>
      </c>
      <c r="CT7" s="24" t="s">
        <v>102</v>
      </c>
      <c r="CU7" s="24">
        <v>45.87</v>
      </c>
      <c r="CV7" s="24">
        <v>44.24</v>
      </c>
      <c r="CW7" s="24">
        <v>42.57</v>
      </c>
      <c r="CX7" s="24" t="s">
        <v>102</v>
      </c>
      <c r="CY7" s="24" t="s">
        <v>102</v>
      </c>
      <c r="CZ7" s="24" t="s">
        <v>102</v>
      </c>
      <c r="DA7" s="24">
        <v>96.71</v>
      </c>
      <c r="DB7" s="24">
        <v>96.97</v>
      </c>
      <c r="DC7" s="24" t="s">
        <v>102</v>
      </c>
      <c r="DD7" s="24" t="s">
        <v>102</v>
      </c>
      <c r="DE7" s="24" t="s">
        <v>102</v>
      </c>
      <c r="DF7" s="24">
        <v>87.65</v>
      </c>
      <c r="DG7" s="24">
        <v>88.15</v>
      </c>
      <c r="DH7" s="24">
        <v>85.24</v>
      </c>
      <c r="DI7" s="24" t="s">
        <v>102</v>
      </c>
      <c r="DJ7" s="24" t="s">
        <v>102</v>
      </c>
      <c r="DK7" s="24" t="s">
        <v>102</v>
      </c>
      <c r="DL7" s="24">
        <v>4.07</v>
      </c>
      <c r="DM7" s="24">
        <v>7.79</v>
      </c>
      <c r="DN7" s="24" t="s">
        <v>102</v>
      </c>
      <c r="DO7" s="24" t="s">
        <v>102</v>
      </c>
      <c r="DP7" s="24" t="s">
        <v>102</v>
      </c>
      <c r="DQ7" s="24">
        <v>29.24</v>
      </c>
      <c r="DR7" s="24">
        <v>31.73</v>
      </c>
      <c r="DS7" s="24">
        <v>25.87</v>
      </c>
      <c r="DT7" s="24" t="s">
        <v>102</v>
      </c>
      <c r="DU7" s="24" t="s">
        <v>102</v>
      </c>
      <c r="DV7" s="24" t="s">
        <v>102</v>
      </c>
      <c r="DW7" s="24">
        <v>0</v>
      </c>
      <c r="DX7" s="24">
        <v>0</v>
      </c>
      <c r="DY7" s="24" t="s">
        <v>102</v>
      </c>
      <c r="DZ7" s="24" t="s">
        <v>102</v>
      </c>
      <c r="EA7" s="24" t="s">
        <v>102</v>
      </c>
      <c r="EB7" s="24">
        <v>0</v>
      </c>
      <c r="EC7" s="24">
        <v>0</v>
      </c>
      <c r="ED7" s="24">
        <v>0.01</v>
      </c>
      <c r="EE7" s="24" t="s">
        <v>102</v>
      </c>
      <c r="EF7" s="24" t="s">
        <v>102</v>
      </c>
      <c r="EG7" s="24" t="s">
        <v>102</v>
      </c>
      <c r="EH7" s="24">
        <v>0</v>
      </c>
      <c r="EI7" s="24">
        <v>0</v>
      </c>
      <c r="EJ7" s="24" t="s">
        <v>102</v>
      </c>
      <c r="EK7" s="24" t="s">
        <v>102</v>
      </c>
      <c r="EL7" s="24" t="s">
        <v>102</v>
      </c>
      <c r="EM7" s="24">
        <v>0.06</v>
      </c>
      <c r="EN7" s="24">
        <v>0.27</v>
      </c>
      <c r="EO7" s="24">
        <v>0.15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113</v>
      </c>
      <c r="F13" t="s">
        <v>112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oa</cp:lastModifiedBy>
  <dcterms:created xsi:type="dcterms:W3CDTF">2022-12-01T01:28:46Z</dcterms:created>
  <dcterms:modified xsi:type="dcterms:W3CDTF">2023-01-30T09:02:15Z</dcterms:modified>
  <cp:category/>
</cp:coreProperties>
</file>