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2　豊橋市\下水道事業（公下、特環、農集）○\"/>
    </mc:Choice>
  </mc:AlternateContent>
  <xr:revisionPtr revIDLastSave="0" documentId="13_ncr:1_{80F65FB3-4F17-4A35-92B0-808C65B24635}" xr6:coauthVersionLast="47" xr6:coauthVersionMax="47" xr10:uidLastSave="{00000000-0000-0000-0000-000000000000}"/>
  <workbookProtection workbookAlgorithmName="SHA-512" workbookHashValue="eLuCjubZP5gv21mzWkod+XteLcBmDtyCB3hH4cKa3UwSawlEc9jeYybkHsO2mJiL3j526fWIvJllzDCk0TkMmQ==" workbookSaltValue="wiyHK36n1GB8OenMDEmOg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<sst xmlns="http://schemas.openxmlformats.org/spreadsheetml/2006/main" count="231" uniqueCount="117">
  <si>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</si>
  <si>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</si>
  <si>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</si>
  <si>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</si>
  <si>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</si>
  <si>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</si>
  <si>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</si>
  <si>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</si>
  <si>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</si>
  <si>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</si>
  <si>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</si>
  <si>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</si>
  <si>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</si>
  <si>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</si>
  <si>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</si>
  <si>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</si>
  <si>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</si>
  <si>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</si>
  <si>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</si>
  <si>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</si>
  <si>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</si>
  <si>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</si>
  <si>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</si>
  <si>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</si>
  <si>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</si>
  <si>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</si>
  <si>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</si>
  <si>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</si>
  <si>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</si>
  <si>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</si>
  <si>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</si>
  <si>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</si>
  <si>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</si>
  <si>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</si>
  <si>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</si>
  <si>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</si>
  <si>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</si>
  <si>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</si>
  <si>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</si>
  <si>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</si>
  <si>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</si>
  <si>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</si>
  <si>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</si>
  <si>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</si>
  <si>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</si>
  <si>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</si>
  <si>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</si>
  <si>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</si>
  <si>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</si>
  <si>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</si>
  <si>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</si>
  <si>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</si>
  <si>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</si>
  <si>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</si>
  <si>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</si>
  <si>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</si>
  <si>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</si>
  <si>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</si>
  <si>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</si>
  <si>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</si>
  <si>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</si>
  <si>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</si>
  <si>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</si>
  <si>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</si>
  <si>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</si>
  <si>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</si>
  <si>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</si>
  <si>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</si>
  <si>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</si>
  <si>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</si>
  <si>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</si>
  <si>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</si>
  <si>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</si>
  <si>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</si>
  <si>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</si>
  <si>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</si>
  <si>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</si>
  <si>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</si>
  <si>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</si>
  <si>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</si>
  <si>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</si>
  <si>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</si>
  <si>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</si>
  <si>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</si>
  <si>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</si>
  <si>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</si>
  <si>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</si>
  <si>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</si>
  <si>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</si>
  <si>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</si>
  <si>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</si>
  <si>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</si>
  <si>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</si>
  <si>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</si>
  <si>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</si>
  <si>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</si>
  <si>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</si>
  <si>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</si>
  <si>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</si>
  <si>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</si>
  <si>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</si>
  <si>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</si>
  <si>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</si>
  <si>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</si>
  <si>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</si>
  <si>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</si>
  <si>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</si>
  <si>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</si>
  <si>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</si>
  <si>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</si>
  <si>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</si>
  <si>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</si>
  <si>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</si>
  <si>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</si>
  <si>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営の健全性・効率性については、令和4年度決算は令和3年度に引き続き経常黒字となったが、今後も人口減少や節水機器の普及等により、使用料の増加が見込めないため、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・経営戦略については、令和2年度に策定済みとなっており、令和7年度に見直し予定である。</t>
    <rPh sb="17" eb="19">
      <t>レイワ</t>
    </rPh>
    <rPh sb="25" eb="27">
      <t>レイワ</t>
    </rPh>
    <rPh sb="65" eb="68">
      <t>シヨウリョウ</t>
    </rPh>
    <rPh sb="69" eb="71">
      <t>ゾウカ</t>
    </rPh>
    <rPh sb="72" eb="74">
      <t>ミコ</t>
    </rPh>
    <rPh sb="225" eb="227">
      <t>シセツ</t>
    </rPh>
    <rPh sb="229" eb="231">
      <t>ヘイセイ</t>
    </rPh>
    <rPh sb="233" eb="234">
      <t>ネン</t>
    </rPh>
    <rPh sb="234" eb="235">
      <t>ド</t>
    </rPh>
    <rPh sb="236" eb="237">
      <t>クラ</t>
    </rPh>
    <rPh sb="243" eb="245">
      <t>カコウ</t>
    </rPh>
    <rPh sb="301" eb="303">
      <t>レイワ</t>
    </rPh>
    <rPh sb="304" eb="305">
      <t>ネン</t>
    </rPh>
    <rPh sb="305" eb="306">
      <t>ド</t>
    </rPh>
    <rPh sb="307" eb="309">
      <t>ミナオ</t>
    </rPh>
    <rPh sb="310" eb="312">
      <t>ヨテイ</t>
    </rPh>
    <phoneticPr fontId="4"/>
  </si>
  <si>
    <t xml:space="preserve">・本市の下水道事業は、処理場を有する全国4番目の都市として昭和10年に野田処理場が運転を開始した歴史を有し、老朽化した資産・管渠を多く保有しているため、①有形固定資産減価償却率や②管渠老朽化率がともに類似団体平均値と比べ高くなっている。耐震診断に基づく施設の耐震化や老朽化した施設の計画的な更新と適切な維持管理による長寿命化を図ることが重要な課題となっていることから、今後も施設の修繕・改良・更新を計画的に推進する。
・③管渠改善率は令和3年度と比べ0.07ポイント上昇したものの、類似団体平均値と比べ低い水準となっている。管渠施設の計画的な修繕・改良・更新を行っており、1年間の修繕・改良・更新管渠延長が令和3年度と比べ増加したためである。今後も計画に基づき、維持修繕・改築更新を継続して行っていく予定である。
</t>
    <rPh sb="217" eb="219">
      <t>レイワ</t>
    </rPh>
    <rPh sb="220" eb="221">
      <t>ネン</t>
    </rPh>
    <rPh sb="221" eb="222">
      <t>ド</t>
    </rPh>
    <rPh sb="223" eb="224">
      <t>クラ</t>
    </rPh>
    <rPh sb="233" eb="235">
      <t>ジョウショウ</t>
    </rPh>
    <rPh sb="251" eb="252">
      <t>ヒク</t>
    </rPh>
    <rPh sb="262" eb="264">
      <t>カンキョ</t>
    </rPh>
    <rPh sb="264" eb="266">
      <t>シセツ</t>
    </rPh>
    <rPh sb="267" eb="270">
      <t>ケイカクテキ</t>
    </rPh>
    <rPh sb="271" eb="273">
      <t>シュウゼン</t>
    </rPh>
    <rPh sb="274" eb="276">
      <t>カイリョウ</t>
    </rPh>
    <rPh sb="277" eb="279">
      <t>コウシン</t>
    </rPh>
    <rPh sb="280" eb="281">
      <t>オコナ</t>
    </rPh>
    <rPh sb="303" eb="305">
      <t>レイワ</t>
    </rPh>
    <rPh sb="306" eb="308">
      <t>ネンド</t>
    </rPh>
    <rPh sb="309" eb="310">
      <t>クラ</t>
    </rPh>
    <rPh sb="311" eb="313">
      <t>ゾウカ</t>
    </rPh>
    <rPh sb="321" eb="323">
      <t>コンゴ</t>
    </rPh>
    <rPh sb="324" eb="326">
      <t>ケイカク</t>
    </rPh>
    <rPh sb="327" eb="328">
      <t>モト</t>
    </rPh>
    <rPh sb="331" eb="333">
      <t>イジ</t>
    </rPh>
    <rPh sb="333" eb="335">
      <t>シュウゼン</t>
    </rPh>
    <rPh sb="336" eb="338">
      <t>カイチク</t>
    </rPh>
    <rPh sb="338" eb="340">
      <t>コウシン</t>
    </rPh>
    <rPh sb="341" eb="343">
      <t>ケイゾク</t>
    </rPh>
    <rPh sb="345" eb="346">
      <t>オコナ</t>
    </rPh>
    <rPh sb="350" eb="352">
      <t>ヨテイ</t>
    </rPh>
    <phoneticPr fontId="4"/>
  </si>
  <si>
    <t>・①経常収支比率は、令和3年度と比べ3.69ポイント下降したものの、類似団体平均値と比べて高い水準である。主な要因は、雨水処理負担金等の増加により経常収益は増加したものの、電気料金等の高騰に伴う動力費の増加により経常費用が大きく増加したためである。今後も事業運営の効率化に努め、安定した経営を引き続き維持していく。
・③流動比率は、令和3年度と比べ1.2ポイント上昇し、類似団体平均値と比べて高い水準である。引き続き支払能力を高めるべく経営改善を図る。
・④企業債残高対事業規模比率は類似団体平均値と比べて低い水準である。今後も豊橋市上下水道ビジョンに基づき計画的に企業債の借入を行い適切な水準を維持していく必要がある。
・⑤経費回収率は、令和3年度と比べ7.21ポイント下降したものの、類似団体平均値と比べて高い水準である。主な要因は、下水道使用料が減少した一方、動力費等の汚水処理費が増加したためである。
・⑥汚水処理原価は、令和3年度と比べ8.87円増加したものの、類似団体平均値より低い水準である。主な要因は、動力費等の汚水処理費用が増加したためである。
・⑦施設利用率は類似団体平均値と比べ低い水準であるため、施設の利用状況を踏まえた規模の適正化について検討を進め、⑧水洗化率についても更なる向上に努める。</t>
    <rPh sb="10" eb="12">
      <t>レイワ</t>
    </rPh>
    <rPh sb="14" eb="15">
      <t>ド</t>
    </rPh>
    <rPh sb="26" eb="28">
      <t>カコウ</t>
    </rPh>
    <rPh sb="34" eb="38">
      <t>ルイジダンタイ</t>
    </rPh>
    <rPh sb="53" eb="54">
      <t>オモ</t>
    </rPh>
    <rPh sb="55" eb="57">
      <t>ヨウイン</t>
    </rPh>
    <rPh sb="66" eb="67">
      <t>トウ</t>
    </rPh>
    <rPh sb="68" eb="70">
      <t>ゾウカ</t>
    </rPh>
    <rPh sb="73" eb="75">
      <t>ケイジョウ</t>
    </rPh>
    <rPh sb="75" eb="77">
      <t>シュウエキ</t>
    </rPh>
    <rPh sb="78" eb="80">
      <t>ゾウカ</t>
    </rPh>
    <rPh sb="92" eb="94">
      <t>コウトウ</t>
    </rPh>
    <rPh sb="95" eb="96">
      <t>トモナ</t>
    </rPh>
    <rPh sb="97" eb="99">
      <t>ドウリョク</t>
    </rPh>
    <rPh sb="99" eb="100">
      <t>ヒ</t>
    </rPh>
    <rPh sb="101" eb="103">
      <t>ゾウカ</t>
    </rPh>
    <rPh sb="106" eb="108">
      <t>ケイジョウ</t>
    </rPh>
    <rPh sb="108" eb="110">
      <t>ヒヨウ</t>
    </rPh>
    <rPh sb="111" eb="112">
      <t>オオ</t>
    </rPh>
    <rPh sb="114" eb="116">
      <t>ゾウカ</t>
    </rPh>
    <rPh sb="185" eb="189">
      <t>ルイジダンタイ</t>
    </rPh>
    <rPh sb="204" eb="205">
      <t>ヒ</t>
    </rPh>
    <rPh sb="206" eb="207">
      <t>ツヅ</t>
    </rPh>
    <rPh sb="229" eb="232">
      <t>キギョウサイ</t>
    </rPh>
    <rPh sb="232" eb="234">
      <t>ザンダカ</t>
    </rPh>
    <rPh sb="234" eb="235">
      <t>タイ</t>
    </rPh>
    <rPh sb="235" eb="239">
      <t>ジギョウキボ</t>
    </rPh>
    <rPh sb="239" eb="241">
      <t>ヒリツ</t>
    </rPh>
    <rPh sb="242" eb="246">
      <t>ルイジダンタイ</t>
    </rPh>
    <rPh sb="246" eb="249">
      <t>ヘイキンチ</t>
    </rPh>
    <rPh sb="250" eb="251">
      <t>クラ</t>
    </rPh>
    <rPh sb="253" eb="254">
      <t>ヒク</t>
    </rPh>
    <rPh sb="255" eb="257">
      <t>スイジュン</t>
    </rPh>
    <rPh sb="261" eb="263">
      <t>コンゴ</t>
    </rPh>
    <rPh sb="287" eb="289">
      <t>カリイレ</t>
    </rPh>
    <rPh sb="292" eb="294">
      <t>テキセツ</t>
    </rPh>
    <rPh sb="295" eb="297">
      <t>スイジュン</t>
    </rPh>
    <rPh sb="298" eb="300">
      <t>イジ</t>
    </rPh>
    <rPh sb="304" eb="306">
      <t>ヒツヨウ</t>
    </rPh>
    <rPh sb="320" eb="322">
      <t>レイワ</t>
    </rPh>
    <rPh sb="324" eb="325">
      <t>ド</t>
    </rPh>
    <rPh sb="326" eb="327">
      <t>クラ</t>
    </rPh>
    <rPh sb="336" eb="338">
      <t>カコウ</t>
    </rPh>
    <rPh sb="344" eb="348">
      <t>ルイジダンタイ</t>
    </rPh>
    <rPh sb="348" eb="351">
      <t>ヘイキンチ</t>
    </rPh>
    <rPh sb="369" eb="372">
      <t>ゲスイドウ</t>
    </rPh>
    <rPh sb="372" eb="375">
      <t>シヨウリョウ</t>
    </rPh>
    <rPh sb="376" eb="378">
      <t>ゲンショウ</t>
    </rPh>
    <rPh sb="380" eb="382">
      <t>イッポウ</t>
    </rPh>
    <rPh sb="383" eb="385">
      <t>ドウリョク</t>
    </rPh>
    <rPh sb="385" eb="386">
      <t>ヒ</t>
    </rPh>
    <rPh sb="386" eb="387">
      <t>トウ</t>
    </rPh>
    <rPh sb="388" eb="390">
      <t>オスイ</t>
    </rPh>
    <rPh sb="390" eb="392">
      <t>ショリ</t>
    </rPh>
    <rPh sb="392" eb="393">
      <t>ヒ</t>
    </rPh>
    <rPh sb="394" eb="396">
      <t>ゾウカ</t>
    </rPh>
    <rPh sb="415" eb="417">
      <t>レイワ</t>
    </rPh>
    <rPh sb="419" eb="420">
      <t>ド</t>
    </rPh>
    <rPh sb="421" eb="422">
      <t>クラ</t>
    </rPh>
    <rPh sb="428" eb="430">
      <t>ゾウカ</t>
    </rPh>
    <rPh sb="436" eb="440">
      <t>ルイジダンタイ</t>
    </rPh>
    <rPh sb="459" eb="461">
      <t>ドウリョク</t>
    </rPh>
    <rPh sb="461" eb="462">
      <t>ヒ</t>
    </rPh>
    <rPh sb="471" eb="473">
      <t>ゾウカ</t>
    </rPh>
    <rPh sb="490" eb="494">
      <t>ルイジダンタイ</t>
    </rPh>
    <rPh sb="518" eb="519">
      <t>フ</t>
    </rPh>
    <rPh sb="525" eb="528">
      <t>テキセイカ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</si>
</sst>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0.27</c:v>
                </c:pt>
                <c:pt idx="1">
                  <c:v>0.26</c:v>
                </c:pt>
                <c:pt idx="2">
                  <c:v>0.13</c:v>
                </c:pt>
                <c:pt idx="3">
                  <c:v>0.12</c:v>
                </c:pt>
                <c:pt idx="4">
                  <c:v>0.19</c:v>
                </c:pt>
              </c:numCache>
            </c:numRef>
          </c:val>
          <c:extLst>
            <c:ext xmlns:c16="http://schemas.microsoft.com/office/drawing/2014/chart" uri="{C3380CC4-5D6E-409C-BE32-E72D297353CC}">
              <c16:uniqueId val="{00000000-361E-4141-B5A2-A9D77E2980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361E-4141-B5A2-A9D77E2980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53.1</c:v>
                </c:pt>
                <c:pt idx="1">
                  <c:v>53.16</c:v>
                </c:pt>
                <c:pt idx="2">
                  <c:v>52.79</c:v>
                </c:pt>
                <c:pt idx="3">
                  <c:v>52.78</c:v>
                </c:pt>
                <c:pt idx="4">
                  <c:v>53.34</c:v>
                </c:pt>
              </c:numCache>
            </c:numRef>
          </c:val>
          <c:extLst>
            <c:ext xmlns:c16="http://schemas.microsoft.com/office/drawing/2014/chart" uri="{C3380CC4-5D6E-409C-BE32-E72D297353CC}">
              <c16:uniqueId val="{00000000-C4B3-498E-8622-F69DD18C34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C4B3-498E-8622-F69DD18C34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97.3</c:v>
                </c:pt>
                <c:pt idx="1">
                  <c:v>97.43</c:v>
                </c:pt>
                <c:pt idx="2">
                  <c:v>97.36</c:v>
                </c:pt>
                <c:pt idx="3">
                  <c:v>97.43</c:v>
                </c:pt>
                <c:pt idx="4">
                  <c:v>97.49</c:v>
                </c:pt>
              </c:numCache>
            </c:numRef>
          </c:val>
          <c:extLst>
            <c:ext xmlns:c16="http://schemas.microsoft.com/office/drawing/2014/chart" uri="{C3380CC4-5D6E-409C-BE32-E72D297353CC}">
              <c16:uniqueId val="{00000000-393D-4425-96D4-3A3F8F8ABB8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393D-4425-96D4-3A3F8F8ABB8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101.79</c:v>
                </c:pt>
                <c:pt idx="1">
                  <c:v>108.4</c:v>
                </c:pt>
                <c:pt idx="2">
                  <c:v>110.21</c:v>
                </c:pt>
                <c:pt idx="3">
                  <c:v>110.37</c:v>
                </c:pt>
                <c:pt idx="4">
                  <c:v>106.68</c:v>
                </c:pt>
              </c:numCache>
            </c:numRef>
          </c:val>
          <c:extLst>
            <c:ext xmlns:c16="http://schemas.microsoft.com/office/drawing/2014/chart" uri="{C3380CC4-5D6E-409C-BE32-E72D297353CC}">
              <c16:uniqueId val="{00000000-046D-4278-9F2B-AF91DF2A35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046D-4278-9F2B-AF91DF2A35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48.26</c:v>
                </c:pt>
                <c:pt idx="1">
                  <c:v>49.25</c:v>
                </c:pt>
                <c:pt idx="2">
                  <c:v>51.08</c:v>
                </c:pt>
                <c:pt idx="3">
                  <c:v>52.32</c:v>
                </c:pt>
                <c:pt idx="4">
                  <c:v>50.25</c:v>
                </c:pt>
              </c:numCache>
            </c:numRef>
          </c:val>
          <c:extLst>
            <c:ext xmlns:c16="http://schemas.microsoft.com/office/drawing/2014/chart" uri="{C3380CC4-5D6E-409C-BE32-E72D297353CC}">
              <c16:uniqueId val="{00000000-021E-4125-AF05-AC63FADA57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021E-4125-AF05-AC63FADA57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14.27</c:v>
                </c:pt>
                <c:pt idx="1">
                  <c:v>15.21</c:v>
                </c:pt>
                <c:pt idx="2">
                  <c:v>16.489999999999998</c:v>
                </c:pt>
                <c:pt idx="3">
                  <c:v>18.079999999999998</c:v>
                </c:pt>
                <c:pt idx="4">
                  <c:v>20.079999999999998</c:v>
                </c:pt>
              </c:numCache>
            </c:numRef>
          </c:val>
          <c:extLst>
            <c:ext xmlns:c16="http://schemas.microsoft.com/office/drawing/2014/chart" uri="{C3380CC4-5D6E-409C-BE32-E72D297353CC}">
              <c16:uniqueId val="{00000000-5844-4597-ACCB-0A399F3E4D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5844-4597-ACCB-0A399F3E4D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FA-41DF-B072-6DFB1D551F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6AFA-41DF-B072-6DFB1D551F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88.57</c:v>
                </c:pt>
                <c:pt idx="1">
                  <c:v>88.68</c:v>
                </c:pt>
                <c:pt idx="2">
                  <c:v>94.49</c:v>
                </c:pt>
                <c:pt idx="3">
                  <c:v>104.72</c:v>
                </c:pt>
                <c:pt idx="4">
                  <c:v>105.92</c:v>
                </c:pt>
              </c:numCache>
            </c:numRef>
          </c:val>
          <c:extLst>
            <c:ext xmlns:c16="http://schemas.microsoft.com/office/drawing/2014/chart" uri="{C3380CC4-5D6E-409C-BE32-E72D297353CC}">
              <c16:uniqueId val="{00000000-CC0C-4F0C-A98D-6D07B166FAF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CC0C-4F0C-A98D-6D07B166FAF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580.28</c:v>
                </c:pt>
                <c:pt idx="1">
                  <c:v>514.59</c:v>
                </c:pt>
                <c:pt idx="2">
                  <c:v>516.29999999999995</c:v>
                </c:pt>
                <c:pt idx="3">
                  <c:v>523.83000000000004</c:v>
                </c:pt>
                <c:pt idx="4">
                  <c:v>546.30999999999995</c:v>
                </c:pt>
              </c:numCache>
            </c:numRef>
          </c:val>
          <c:extLst>
            <c:ext xmlns:c16="http://schemas.microsoft.com/office/drawing/2014/chart" uri="{C3380CC4-5D6E-409C-BE32-E72D297353CC}">
              <c16:uniqueId val="{00000000-3ED0-4A1C-AA54-6443E1D010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3ED0-4A1C-AA54-6443E1D010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96.51</c:v>
                </c:pt>
                <c:pt idx="1">
                  <c:v>109.89</c:v>
                </c:pt>
                <c:pt idx="2">
                  <c:v>115.59</c:v>
                </c:pt>
                <c:pt idx="3">
                  <c:v>115.5</c:v>
                </c:pt>
                <c:pt idx="4">
                  <c:v>108.29</c:v>
                </c:pt>
              </c:numCache>
            </c:numRef>
          </c:val>
          <c:extLst>
            <c:ext xmlns:c16="http://schemas.microsoft.com/office/drawing/2014/chart" uri="{C3380CC4-5D6E-409C-BE32-E72D297353CC}">
              <c16:uniqueId val="{00000000-55A4-4E43-984E-E0D7986FE6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55A4-4E43-984E-E0D7986FE6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136.49</c:v>
                </c:pt>
                <c:pt idx="1">
                  <c:v>137.55000000000001</c:v>
                </c:pt>
                <c:pt idx="2">
                  <c:v>128.85</c:v>
                </c:pt>
                <c:pt idx="3">
                  <c:v>129.16999999999999</c:v>
                </c:pt>
                <c:pt idx="4">
                  <c:v>138.04</c:v>
                </c:pt>
              </c:numCache>
            </c:numRef>
          </c:val>
          <c:extLst>
            <c:ext xmlns:c16="http://schemas.microsoft.com/office/drawing/2014/chart" uri="{C3380CC4-5D6E-409C-BE32-E72D297353CC}">
              <c16:uniqueId val="{00000000-CEA9-46A0-969F-A2D2793AF0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CEA9-46A0-969F-A2D2793AF0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3" max="63" width="2.59765625" customWidth="1"/>
    <col min="64" max="78" width="3.1328125" customWidth="1"/>
    <col min="79" max="79" width="4.46484375" customWidth="1"/>
    <col min="80" max="80" width="2.59765625" customWidth="1"/>
    <col min="81" max="82" width="4.46484375" customWidth="1"/>
    <col min="83" max="107" width="2.6640625" customWidth="1"/>
  </cols>
  <sheetData>
    <row r="1" spans="1:78" ht="17.4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豊橋市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45">
        <f>データ!S6</f>
        <v>370761</v>
      </c>
      <c r="AM8" s="45"/>
      <c r="AN8" s="45"/>
      <c r="AO8" s="45"/>
      <c r="AP8" s="45"/>
      <c r="AQ8" s="45"/>
      <c r="AR8" s="45"/>
      <c r="AS8" s="45"/>
      <c r="AT8" s="46">
        <f>データ!T6</f>
        <v>262</v>
      </c>
      <c r="AU8" s="46"/>
      <c r="AV8" s="46"/>
      <c r="AW8" s="46"/>
      <c r="AX8" s="46"/>
      <c r="AY8" s="46"/>
      <c r="AZ8" s="46"/>
      <c r="BA8" s="46"/>
      <c r="BB8" s="46">
        <f>データ!U6</f>
        <v>1415.12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69.180000000000007</v>
      </c>
      <c r="J10" s="46"/>
      <c r="K10" s="46"/>
      <c r="L10" s="46"/>
      <c r="M10" s="46"/>
      <c r="N10" s="46"/>
      <c r="O10" s="46"/>
      <c r="P10" s="46">
        <f>データ!P6</f>
        <v>71.3</v>
      </c>
      <c r="Q10" s="46"/>
      <c r="R10" s="46"/>
      <c r="S10" s="46"/>
      <c r="T10" s="46"/>
      <c r="U10" s="46"/>
      <c r="V10" s="46"/>
      <c r="W10" s="46">
        <f>データ!Q6</f>
        <v>74.36</v>
      </c>
      <c r="X10" s="46"/>
      <c r="Y10" s="46"/>
      <c r="Z10" s="46"/>
      <c r="AA10" s="46"/>
      <c r="AB10" s="46"/>
      <c r="AC10" s="46"/>
      <c r="AD10" s="45">
        <f>データ!R6</f>
        <v>2277</v>
      </c>
      <c r="AE10" s="45"/>
      <c r="AF10" s="45"/>
      <c r="AG10" s="45"/>
      <c r="AH10" s="45"/>
      <c r="AI10" s="45"/>
      <c r="AJ10" s="45"/>
      <c r="AK10" s="2"/>
      <c r="AL10" s="45">
        <f>データ!V6</f>
        <v>263349</v>
      </c>
      <c r="AM10" s="45"/>
      <c r="AN10" s="45"/>
      <c r="AO10" s="45"/>
      <c r="AP10" s="45"/>
      <c r="AQ10" s="45"/>
      <c r="AR10" s="45"/>
      <c r="AS10" s="45"/>
      <c r="AT10" s="46">
        <f>データ!W6</f>
        <v>44.95</v>
      </c>
      <c r="AU10" s="46"/>
      <c r="AV10" s="46"/>
      <c r="AW10" s="46"/>
      <c r="AX10" s="46"/>
      <c r="AY10" s="46"/>
      <c r="AZ10" s="46"/>
      <c r="BA10" s="46"/>
      <c r="BB10" s="46">
        <f>データ!X6</f>
        <v>5858.71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7"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7"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7"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7"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7"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7"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7"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7"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7"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7"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7"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7"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7"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7"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7"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7"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7"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7"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7"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7"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7"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7"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7"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7"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7"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7"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7"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7"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7"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7"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7"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7"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7"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7"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7"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7"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7"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7"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7"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7"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7"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7"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7"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7"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7"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7"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7"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7"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7"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7"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7"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7"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7"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7"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7"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7"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7"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7"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7"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7"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7"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7"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7"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7"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7"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7"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7"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7"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7"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OQzqRbkOevD/RNyV0xHm5KR5rBirj2MpKWUVpHrfAQZy+OQBpMR2sxVo7z/LtpbgA/qYVaxrUDl/OPUtUr9Lg==" saltValue="ijHpFkFA9i0tZ8Ndi+/1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232017</v>
      </c>
      <c r="D6" s="19">
        <f t="shared" si="3"/>
        <v>46</v>
      </c>
      <c r="E6" s="19">
        <f t="shared" si="3"/>
        <v>17</v>
      </c>
      <c r="F6" s="19">
        <f t="shared" si="3"/>
        <v>1</v>
      </c>
      <c r="G6" s="19">
        <f t="shared" si="3"/>
        <v>0</v>
      </c>
      <c r="H6" s="19" t="str">
        <f t="shared" si="3"/>
        <v>愛知県　豊橋市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69.180000000000007</v>
      </c>
      <c r="P6" s="20">
        <f t="shared" si="3"/>
        <v>71.3</v>
      </c>
      <c r="Q6" s="20">
        <f t="shared" si="3"/>
        <v>74.36</v>
      </c>
      <c r="R6" s="20">
        <f t="shared" si="3"/>
        <v>2277</v>
      </c>
      <c r="S6" s="20">
        <f t="shared" si="3"/>
        <v>370761</v>
      </c>
      <c r="T6" s="20">
        <f t="shared" si="3"/>
        <v>262</v>
      </c>
      <c r="U6" s="20">
        <f t="shared" si="3"/>
        <v>1415.12</v>
      </c>
      <c r="V6" s="20">
        <f t="shared" si="3"/>
        <v>263349</v>
      </c>
      <c r="W6" s="20">
        <f t="shared" si="3"/>
        <v>44.95</v>
      </c>
      <c r="X6" s="20">
        <f t="shared" si="3"/>
        <v>5858.71</v>
      </c>
      <c r="Y6" s="21">
        <f>IF(Y7="",NA(),Y7)</f>
        <v>101.79</v>
      </c>
      <c r="Z6" s="21">
        <f t="shared" ref="Z6:AH6" si="4">IF(Z7="",NA(),Z7)</f>
        <v>108.4</v>
      </c>
      <c r="AA6" s="21">
        <f t="shared" si="4"/>
        <v>110.21</v>
      </c>
      <c r="AB6" s="21">
        <f t="shared" si="4"/>
        <v>110.37</v>
      </c>
      <c r="AC6" s="21">
        <f t="shared" si="4"/>
        <v>106.68</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88.57</v>
      </c>
      <c r="AV6" s="21">
        <f t="shared" ref="AV6:BD6" si="6">IF(AV7="",NA(),AV7)</f>
        <v>88.68</v>
      </c>
      <c r="AW6" s="21">
        <f t="shared" si="6"/>
        <v>94.49</v>
      </c>
      <c r="AX6" s="21">
        <f t="shared" si="6"/>
        <v>104.72</v>
      </c>
      <c r="AY6" s="21">
        <f t="shared" si="6"/>
        <v>105.92</v>
      </c>
      <c r="AZ6" s="21">
        <f t="shared" si="6"/>
        <v>72.22</v>
      </c>
      <c r="BA6" s="21">
        <f t="shared" si="6"/>
        <v>73.02</v>
      </c>
      <c r="BB6" s="21">
        <f t="shared" si="6"/>
        <v>72.930000000000007</v>
      </c>
      <c r="BC6" s="21">
        <f t="shared" si="6"/>
        <v>80.08</v>
      </c>
      <c r="BD6" s="21">
        <f t="shared" si="6"/>
        <v>87.33</v>
      </c>
      <c r="BE6" s="20" t="str">
        <f>IF(BE7="","",IF(BE7="-","【-】","【"&amp;SUBSTITUTE(TEXT(BE7,"#,##0.00"),"-","△")&amp;"】"))</f>
        <v>【73.44】</v>
      </c>
      <c r="BF6" s="21">
        <f>IF(BF7="",NA(),BF7)</f>
        <v>580.28</v>
      </c>
      <c r="BG6" s="21">
        <f t="shared" ref="BG6:BO6" si="7">IF(BG7="",NA(),BG7)</f>
        <v>514.59</v>
      </c>
      <c r="BH6" s="21">
        <f t="shared" si="7"/>
        <v>516.29999999999995</v>
      </c>
      <c r="BI6" s="21">
        <f t="shared" si="7"/>
        <v>523.83000000000004</v>
      </c>
      <c r="BJ6" s="21">
        <f t="shared" si="7"/>
        <v>546.30999999999995</v>
      </c>
      <c r="BK6" s="21">
        <f t="shared" si="7"/>
        <v>730.93</v>
      </c>
      <c r="BL6" s="21">
        <f t="shared" si="7"/>
        <v>708.89</v>
      </c>
      <c r="BM6" s="21">
        <f t="shared" si="7"/>
        <v>730.52</v>
      </c>
      <c r="BN6" s="21">
        <f t="shared" si="7"/>
        <v>672.33</v>
      </c>
      <c r="BO6" s="21">
        <f t="shared" si="7"/>
        <v>668.8</v>
      </c>
      <c r="BP6" s="20" t="str">
        <f>IF(BP7="","",IF(BP7="-","【-】","【"&amp;SUBSTITUTE(TEXT(BP7,"#,##0.00"),"-","△")&amp;"】"))</f>
        <v>【652.82】</v>
      </c>
      <c r="BQ6" s="21">
        <f>IF(BQ7="",NA(),BQ7)</f>
        <v>96.51</v>
      </c>
      <c r="BR6" s="21">
        <f t="shared" ref="BR6:BZ6" si="8">IF(BR7="",NA(),BR7)</f>
        <v>109.89</v>
      </c>
      <c r="BS6" s="21">
        <f t="shared" si="8"/>
        <v>115.59</v>
      </c>
      <c r="BT6" s="21">
        <f t="shared" si="8"/>
        <v>115.5</v>
      </c>
      <c r="BU6" s="21">
        <f t="shared" si="8"/>
        <v>108.29</v>
      </c>
      <c r="BV6" s="21">
        <f t="shared" si="8"/>
        <v>98.09</v>
      </c>
      <c r="BW6" s="21">
        <f t="shared" si="8"/>
        <v>97.91</v>
      </c>
      <c r="BX6" s="21">
        <f t="shared" si="8"/>
        <v>98.61</v>
      </c>
      <c r="BY6" s="21">
        <f t="shared" si="8"/>
        <v>98.75</v>
      </c>
      <c r="BZ6" s="21">
        <f t="shared" si="8"/>
        <v>98.36</v>
      </c>
      <c r="CA6" s="20" t="str">
        <f>IF(CA7="","",IF(CA7="-","【-】","【"&amp;SUBSTITUTE(TEXT(CA7,"#,##0.00"),"-","△")&amp;"】"))</f>
        <v>【97.61】</v>
      </c>
      <c r="CB6" s="21">
        <f>IF(CB7="",NA(),CB7)</f>
        <v>136.49</v>
      </c>
      <c r="CC6" s="21">
        <f t="shared" ref="CC6:CK6" si="9">IF(CC7="",NA(),CC7)</f>
        <v>137.55000000000001</v>
      </c>
      <c r="CD6" s="21">
        <f t="shared" si="9"/>
        <v>128.85</v>
      </c>
      <c r="CE6" s="21">
        <f t="shared" si="9"/>
        <v>129.16999999999999</v>
      </c>
      <c r="CF6" s="21">
        <f t="shared" si="9"/>
        <v>138.04</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53.1</v>
      </c>
      <c r="CN6" s="21">
        <f t="shared" ref="CN6:CV6" si="10">IF(CN7="",NA(),CN7)</f>
        <v>53.16</v>
      </c>
      <c r="CO6" s="21">
        <f t="shared" si="10"/>
        <v>52.79</v>
      </c>
      <c r="CP6" s="21">
        <f t="shared" si="10"/>
        <v>52.78</v>
      </c>
      <c r="CQ6" s="21">
        <f t="shared" si="10"/>
        <v>53.34</v>
      </c>
      <c r="CR6" s="21">
        <f t="shared" si="10"/>
        <v>61.93</v>
      </c>
      <c r="CS6" s="21">
        <f t="shared" si="10"/>
        <v>61.32</v>
      </c>
      <c r="CT6" s="21">
        <f t="shared" si="10"/>
        <v>61.7</v>
      </c>
      <c r="CU6" s="21">
        <f t="shared" si="10"/>
        <v>63.04</v>
      </c>
      <c r="CV6" s="21">
        <f t="shared" si="10"/>
        <v>60.55</v>
      </c>
      <c r="CW6" s="20" t="str">
        <f>IF(CW7="","",IF(CW7="-","【-】","【"&amp;SUBSTITUTE(TEXT(CW7,"#,##0.00"),"-","△")&amp;"】"))</f>
        <v>【59.10】</v>
      </c>
      <c r="CX6" s="21">
        <f>IF(CX7="",NA(),CX7)</f>
        <v>97.3</v>
      </c>
      <c r="CY6" s="21">
        <f t="shared" ref="CY6:DG6" si="11">IF(CY7="",NA(),CY7)</f>
        <v>97.43</v>
      </c>
      <c r="CZ6" s="21">
        <f t="shared" si="11"/>
        <v>97.36</v>
      </c>
      <c r="DA6" s="21">
        <f t="shared" si="11"/>
        <v>97.43</v>
      </c>
      <c r="DB6" s="21">
        <f t="shared" si="11"/>
        <v>97.49</v>
      </c>
      <c r="DC6" s="21">
        <f t="shared" si="11"/>
        <v>94.45</v>
      </c>
      <c r="DD6" s="21">
        <f t="shared" si="11"/>
        <v>94.58</v>
      </c>
      <c r="DE6" s="21">
        <f t="shared" si="11"/>
        <v>94.56</v>
      </c>
      <c r="DF6" s="21">
        <f t="shared" si="11"/>
        <v>94.75</v>
      </c>
      <c r="DG6" s="21">
        <f t="shared" si="11"/>
        <v>94.92</v>
      </c>
      <c r="DH6" s="20" t="str">
        <f>IF(DH7="","",IF(DH7="-","【-】","【"&amp;SUBSTITUTE(TEXT(DH7,"#,##0.00"),"-","△")&amp;"】"))</f>
        <v>【95.82】</v>
      </c>
      <c r="DI6" s="21">
        <f>IF(DI7="",NA(),DI7)</f>
        <v>48.26</v>
      </c>
      <c r="DJ6" s="21">
        <f t="shared" ref="DJ6:DR6" si="12">IF(DJ7="",NA(),DJ7)</f>
        <v>49.25</v>
      </c>
      <c r="DK6" s="21">
        <f t="shared" si="12"/>
        <v>51.08</v>
      </c>
      <c r="DL6" s="21">
        <f t="shared" si="12"/>
        <v>52.32</v>
      </c>
      <c r="DM6" s="21">
        <f t="shared" si="12"/>
        <v>50.25</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14.27</v>
      </c>
      <c r="DU6" s="21">
        <f t="shared" ref="DU6:EC6" si="13">IF(DU7="",NA(),DU7)</f>
        <v>15.21</v>
      </c>
      <c r="DV6" s="21">
        <f t="shared" si="13"/>
        <v>16.489999999999998</v>
      </c>
      <c r="DW6" s="21">
        <f t="shared" si="13"/>
        <v>18.079999999999998</v>
      </c>
      <c r="DX6" s="21">
        <f t="shared" si="13"/>
        <v>20.079999999999998</v>
      </c>
      <c r="DY6" s="21">
        <f t="shared" si="13"/>
        <v>4.8499999999999996</v>
      </c>
      <c r="DZ6" s="21">
        <f t="shared" si="13"/>
        <v>4.95</v>
      </c>
      <c r="EA6" s="21">
        <f t="shared" si="13"/>
        <v>5.64</v>
      </c>
      <c r="EB6" s="21">
        <f t="shared" si="13"/>
        <v>6.43</v>
      </c>
      <c r="EC6" s="21">
        <f t="shared" si="13"/>
        <v>7.75</v>
      </c>
      <c r="ED6" s="20" t="str">
        <f>IF(ED7="","",IF(ED7="-","【-】","【"&amp;SUBSTITUTE(TEXT(ED7,"#,##0.00"),"-","△")&amp;"】"))</f>
        <v>【7.62】</v>
      </c>
      <c r="EE6" s="21">
        <f>IF(EE7="",NA(),EE7)</f>
        <v>0.27</v>
      </c>
      <c r="EF6" s="21">
        <f t="shared" ref="EF6:EN6" si="14">IF(EF7="",NA(),EF7)</f>
        <v>0.26</v>
      </c>
      <c r="EG6" s="21">
        <f t="shared" si="14"/>
        <v>0.13</v>
      </c>
      <c r="EH6" s="21">
        <f t="shared" si="14"/>
        <v>0.12</v>
      </c>
      <c r="EI6" s="21">
        <f t="shared" si="14"/>
        <v>0.19</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5">
      <c r="A7" s="14"/>
      <c r="B7" s="23">
        <v>2022</v>
      </c>
      <c r="C7" s="23">
        <v>232017</v>
      </c>
      <c r="D7" s="23">
        <v>46</v>
      </c>
      <c r="E7" s="23">
        <v>17</v>
      </c>
      <c r="F7" s="23">
        <v>1</v>
      </c>
      <c r="G7" s="23">
        <v>0</v>
      </c>
      <c r="H7" s="23" t="s">
        <v>96</v>
      </c>
      <c r="I7" s="23" t="s">
        <v>97</v>
      </c>
      <c r="J7" s="23" t="s">
        <v>98</v>
      </c>
      <c r="K7" s="23" t="s">
        <v>99</v>
      </c>
      <c r="L7" s="23" t="s">
        <v>100</v>
      </c>
      <c r="M7" s="23" t="s">
        <v>101</v>
      </c>
      <c r="N7" s="24" t="s">
        <v>102</v>
      </c>
      <c r="O7" s="24">
        <v>69.180000000000007</v>
      </c>
      <c r="P7" s="24">
        <v>71.3</v>
      </c>
      <c r="Q7" s="24">
        <v>74.36</v>
      </c>
      <c r="R7" s="24">
        <v>2277</v>
      </c>
      <c r="S7" s="24">
        <v>370761</v>
      </c>
      <c r="T7" s="24">
        <v>262</v>
      </c>
      <c r="U7" s="24">
        <v>1415.12</v>
      </c>
      <c r="V7" s="24">
        <v>263349</v>
      </c>
      <c r="W7" s="24">
        <v>44.95</v>
      </c>
      <c r="X7" s="24">
        <v>5858.71</v>
      </c>
      <c r="Y7" s="24">
        <v>101.79</v>
      </c>
      <c r="Z7" s="24">
        <v>108.4</v>
      </c>
      <c r="AA7" s="24">
        <v>110.21</v>
      </c>
      <c r="AB7" s="24">
        <v>110.37</v>
      </c>
      <c r="AC7" s="24">
        <v>106.68</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88.57</v>
      </c>
      <c r="AV7" s="24">
        <v>88.68</v>
      </c>
      <c r="AW7" s="24">
        <v>94.49</v>
      </c>
      <c r="AX7" s="24">
        <v>104.72</v>
      </c>
      <c r="AY7" s="24">
        <v>105.92</v>
      </c>
      <c r="AZ7" s="24">
        <v>72.22</v>
      </c>
      <c r="BA7" s="24">
        <v>73.02</v>
      </c>
      <c r="BB7" s="24">
        <v>72.930000000000007</v>
      </c>
      <c r="BC7" s="24">
        <v>80.08</v>
      </c>
      <c r="BD7" s="24">
        <v>87.33</v>
      </c>
      <c r="BE7" s="24">
        <v>73.44</v>
      </c>
      <c r="BF7" s="24">
        <v>580.28</v>
      </c>
      <c r="BG7" s="24">
        <v>514.59</v>
      </c>
      <c r="BH7" s="24">
        <v>516.29999999999995</v>
      </c>
      <c r="BI7" s="24">
        <v>523.83000000000004</v>
      </c>
      <c r="BJ7" s="24">
        <v>546.30999999999995</v>
      </c>
      <c r="BK7" s="24">
        <v>730.93</v>
      </c>
      <c r="BL7" s="24">
        <v>708.89</v>
      </c>
      <c r="BM7" s="24">
        <v>730.52</v>
      </c>
      <c r="BN7" s="24">
        <v>672.33</v>
      </c>
      <c r="BO7" s="24">
        <v>668.8</v>
      </c>
      <c r="BP7" s="24">
        <v>652.82000000000005</v>
      </c>
      <c r="BQ7" s="24">
        <v>96.51</v>
      </c>
      <c r="BR7" s="24">
        <v>109.89</v>
      </c>
      <c r="BS7" s="24">
        <v>115.59</v>
      </c>
      <c r="BT7" s="24">
        <v>115.5</v>
      </c>
      <c r="BU7" s="24">
        <v>108.29</v>
      </c>
      <c r="BV7" s="24">
        <v>98.09</v>
      </c>
      <c r="BW7" s="24">
        <v>97.91</v>
      </c>
      <c r="BX7" s="24">
        <v>98.61</v>
      </c>
      <c r="BY7" s="24">
        <v>98.75</v>
      </c>
      <c r="BZ7" s="24">
        <v>98.36</v>
      </c>
      <c r="CA7" s="24">
        <v>97.61</v>
      </c>
      <c r="CB7" s="24">
        <v>136.49</v>
      </c>
      <c r="CC7" s="24">
        <v>137.55000000000001</v>
      </c>
      <c r="CD7" s="24">
        <v>128.85</v>
      </c>
      <c r="CE7" s="24">
        <v>129.16999999999999</v>
      </c>
      <c r="CF7" s="24">
        <v>138.04</v>
      </c>
      <c r="CG7" s="24">
        <v>146.08000000000001</v>
      </c>
      <c r="CH7" s="24">
        <v>144.11000000000001</v>
      </c>
      <c r="CI7" s="24">
        <v>141.24</v>
      </c>
      <c r="CJ7" s="24">
        <v>142.03</v>
      </c>
      <c r="CK7" s="24">
        <v>142.11000000000001</v>
      </c>
      <c r="CL7" s="24">
        <v>138.29</v>
      </c>
      <c r="CM7" s="24">
        <v>53.1</v>
      </c>
      <c r="CN7" s="24">
        <v>53.16</v>
      </c>
      <c r="CO7" s="24">
        <v>52.79</v>
      </c>
      <c r="CP7" s="24">
        <v>52.78</v>
      </c>
      <c r="CQ7" s="24">
        <v>53.34</v>
      </c>
      <c r="CR7" s="24">
        <v>61.93</v>
      </c>
      <c r="CS7" s="24">
        <v>61.32</v>
      </c>
      <c r="CT7" s="24">
        <v>61.7</v>
      </c>
      <c r="CU7" s="24">
        <v>63.04</v>
      </c>
      <c r="CV7" s="24">
        <v>60.55</v>
      </c>
      <c r="CW7" s="24">
        <v>59.1</v>
      </c>
      <c r="CX7" s="24">
        <v>97.3</v>
      </c>
      <c r="CY7" s="24">
        <v>97.43</v>
      </c>
      <c r="CZ7" s="24">
        <v>97.36</v>
      </c>
      <c r="DA7" s="24">
        <v>97.43</v>
      </c>
      <c r="DB7" s="24">
        <v>97.49</v>
      </c>
      <c r="DC7" s="24">
        <v>94.45</v>
      </c>
      <c r="DD7" s="24">
        <v>94.58</v>
      </c>
      <c r="DE7" s="24">
        <v>94.56</v>
      </c>
      <c r="DF7" s="24">
        <v>94.75</v>
      </c>
      <c r="DG7" s="24">
        <v>94.92</v>
      </c>
      <c r="DH7" s="24">
        <v>95.82</v>
      </c>
      <c r="DI7" s="24">
        <v>48.26</v>
      </c>
      <c r="DJ7" s="24">
        <v>49.25</v>
      </c>
      <c r="DK7" s="24">
        <v>51.08</v>
      </c>
      <c r="DL7" s="24">
        <v>52.32</v>
      </c>
      <c r="DM7" s="24">
        <v>50.25</v>
      </c>
      <c r="DN7" s="24">
        <v>30.45</v>
      </c>
      <c r="DO7" s="24">
        <v>31.01</v>
      </c>
      <c r="DP7" s="24">
        <v>28.87</v>
      </c>
      <c r="DQ7" s="24">
        <v>31.34</v>
      </c>
      <c r="DR7" s="24">
        <v>32.909999999999997</v>
      </c>
      <c r="DS7" s="24">
        <v>39.74</v>
      </c>
      <c r="DT7" s="24">
        <v>14.27</v>
      </c>
      <c r="DU7" s="24">
        <v>15.21</v>
      </c>
      <c r="DV7" s="24">
        <v>16.489999999999998</v>
      </c>
      <c r="DW7" s="24">
        <v>18.079999999999998</v>
      </c>
      <c r="DX7" s="24">
        <v>20.079999999999998</v>
      </c>
      <c r="DY7" s="24">
        <v>4.8499999999999996</v>
      </c>
      <c r="DZ7" s="24">
        <v>4.95</v>
      </c>
      <c r="EA7" s="24">
        <v>5.64</v>
      </c>
      <c r="EB7" s="24">
        <v>6.43</v>
      </c>
      <c r="EC7" s="24">
        <v>7.75</v>
      </c>
      <c r="ED7" s="24">
        <v>7.62</v>
      </c>
      <c r="EE7" s="24">
        <v>0.27</v>
      </c>
      <c r="EF7" s="24">
        <v>0.26</v>
      </c>
      <c r="EG7" s="24">
        <v>0.13</v>
      </c>
      <c r="EH7" s="24">
        <v>0.12</v>
      </c>
      <c r="EI7" s="24">
        <v>0.19</v>
      </c>
      <c r="EJ7" s="24">
        <v>0.21</v>
      </c>
      <c r="EK7" s="24">
        <v>0.19</v>
      </c>
      <c r="EL7" s="24">
        <v>0.19</v>
      </c>
      <c r="EM7" s="24">
        <v>0.19</v>
      </c>
      <c r="EN7" s="24">
        <v>0.21</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2024-02-21T23:59:10Z</cp:lastPrinted>
  <dcterms:created xsi:type="dcterms:W3CDTF">2023-12-12T00:47:38Z</dcterms:created>
  <dcterms:modified xsi:type="dcterms:W3CDTF">2024-02-22T00:54:47Z</dcterms:modified>
  <cp:category/>
</cp:coreProperties>
</file>