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D83E7743-63C8-4668-B739-549C112CB2AE}" xr6:coauthVersionLast="47" xr6:coauthVersionMax="47" xr10:uidLastSave="{00000000-0000-0000-0000-000000000000}"/>
  <workbookProtection workbookAlgorithmName="SHA-512" workbookHashValue="ELTXPNrdfoBO0Xdi1gtkQjmYMy/8+tONYSCgwqv86nP479Kwtv1/FU6oz/bKVihYBTp915DRLby1EGdaViPPbg==" workbookSaltValue="iELNN6xJ52VyjcPB3d4cyw=="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F85" i="4"/>
  <c r="I10"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<sst xmlns="http://schemas.openxmlformats.org/spreadsheetml/2006/main" count="253" uniqueCount="115">
  <si>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</si>
  <si>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</si>
  <si>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</si>
  <si>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</si>
  <si>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</si>
  <si>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</si>
  <si>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</si>
  <si>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</si>
  <si>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</si>
  <si>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</si>
  <si>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</si>
  <si>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</si>
  <si>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</si>
  <si>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</si>
  <si>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</si>
  <si>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</si>
  <si>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</si>
  <si>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</si>
  <si>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</si>
  <si>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</si>
  <si>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</si>
  <si>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</si>
  <si>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</si>
  <si>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</si>
  <si>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</si>
  <si>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</si>
  <si>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</si>
  <si>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</si>
  <si>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</si>
  <si>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</si>
  <si>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</si>
  <si>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</si>
  <si>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</si>
  <si>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</si>
  <si>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</si>
  <si>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</si>
  <si>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</si>
  <si>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</si>
  <si>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</si>
  <si>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</si>
  <si>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</si>
  <si>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</si>
  <si>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</si>
  <si>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</si>
  <si>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</si>
  <si>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</si>
  <si>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</si>
  <si>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</si>
  <si>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</si>
  <si>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</si>
  <si>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</si>
  <si>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</si>
  <si>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</si>
  <si>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</si>
  <si>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</si>
  <si>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</si>
  <si>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</si>
  <si>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</si>
  <si>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</si>
  <si>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</si>
  <si>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</si>
  <si>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</si>
  <si>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</si>
  <si>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</si>
  <si>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</si>
  <si>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</si>
  <si>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</si>
  <si>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</si>
  <si>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</si>
  <si>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</si>
  <si>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</si>
  <si>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</si>
  <si>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</si>
  <si>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</si>
  <si>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</si>
  <si>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</si>
  <si>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</si>
  <si>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</si>
  <si>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</si>
  <si>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</si>
  <si>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</si>
  <si>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</si>
  <si>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</si>
  <si>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</si>
  <si>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</si>
  <si>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</si>
  <si>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</si>
  <si>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</si>
  <si>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</si>
  <si>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</si>
  <si>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</si>
  <si>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</si>
  <si>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</si>
  <si>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</si>
  <si>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</si>
  <si>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</si>
  <si>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</si>
  <si>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</si>
  <si>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</si>
  <si>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</si>
  <si>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</si>
  <si>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</si>
  <si>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</si>
  <si>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</si>
  <si>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</si>
  <si>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</si>
  <si>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</si>
  <si>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</si>
  <si>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</si>
  <si>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</si>
  <si>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</si>
  <si>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</si>
  <si>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sz val="11"/>
        <color theme="1"/>
        <rFont val="ＭＳ ゴシック"/>
        <family val="3"/>
        <charset val="128"/>
      </rPr>
      <t>・①経常収支比率は、令和4年度と比べて0.75ポイント減少し、類似団体平均値を下回っている。主な要因は修繕費の増により経常費用が増加したためである。今後も事業運営の効率化を図り、安定した経営に努める。
・③流動比率は、令和4年度と比べて23.04ポイント増加し、類似団体平均値を上回った。主な要因は補助金等の未収金の増加である。引き続き支払い能力を高めるべく経営改善を図る。
・④企業債残高対事業規模比率は、類似団体平均値と比べ低い水準となっており、令和4年度と比べて186.07ポイント減少した。企業債残高を抑制するよう企業債の借入を行っているためであるが、今後も施設の更新等が必要となるため、引き続き計画的な借入と投資を行っていく</t>
    </r>
    <r>
      <rPr>
        <sz val="11"/>
        <color rgb="FF0070C0"/>
        <rFont val="ＭＳ ゴシック"/>
        <family val="3"/>
        <charset val="128"/>
      </rPr>
      <t xml:space="preserve">。
</t>
    </r>
    <r>
      <rPr>
        <sz val="11"/>
        <color theme="1"/>
        <rFont val="ＭＳ ゴシック"/>
        <family val="3"/>
        <charset val="128"/>
      </rPr>
      <t>・⑤経費回収率は令和4年度と比べて3.16ポイント減少したものの、100％を超え全国及び類似団体平均値を上回っている。
・⑥汚水処理原価は、令和4年度と比べて3.97円増加したものの、類似団体平均値を下回っている。</t>
    </r>
    <r>
      <rPr>
        <sz val="11"/>
        <color rgb="FF0070C0"/>
        <rFont val="ＭＳ ゴシック"/>
        <family val="3"/>
        <charset val="128"/>
      </rPr>
      <t xml:space="preserve">
・</t>
    </r>
    <r>
      <rPr>
        <sz val="11"/>
        <color theme="1"/>
        <rFont val="ＭＳ ゴシック"/>
        <family val="3"/>
        <charset val="128"/>
      </rPr>
      <t>⑦施設利用率は、令和4年度に比べて2.09ポイント増加した。不明浸入水の増加によるものと考えられるため、引き続き対策に努める。</t>
    </r>
    <r>
      <rPr>
        <sz val="11"/>
        <color rgb="FF0070C0"/>
        <rFont val="ＭＳ ゴシック"/>
        <family val="3"/>
        <charset val="128"/>
      </rPr>
      <t xml:space="preserve">
・</t>
    </r>
    <r>
      <rPr>
        <sz val="11"/>
        <color theme="1"/>
        <rFont val="ＭＳ ゴシック"/>
        <family val="3"/>
        <charset val="128"/>
      </rPr>
      <t>⑧水洗化率は、類似団体平均値と比べて高い水準を満たしている</t>
    </r>
    <r>
      <rPr>
        <sz val="11"/>
        <color rgb="FF0070C0"/>
        <rFont val="ＭＳ ゴシック"/>
        <family val="3"/>
        <charset val="128"/>
      </rPr>
      <t>。
　</t>
    </r>
    <r>
      <rPr>
        <sz val="11"/>
        <color theme="1"/>
        <rFont val="ＭＳ ゴシック"/>
        <family val="3"/>
        <charset val="128"/>
      </rPr>
      <t>なお、本市農業集落排水事業は令和2年4月1日から地方公営企業法を適用したため、令和元年度の数値はすべて0となっている。</t>
    </r>
    <rPh sb="39" eb="40">
      <t>シタ</t>
    </rPh>
    <rPh sb="46" eb="47">
      <t>オモ</t>
    </rPh>
    <rPh sb="48" eb="50">
      <t>ヨウイン</t>
    </rPh>
    <rPh sb="51" eb="54">
      <t>シュウゼンヒ</t>
    </rPh>
    <rPh sb="55" eb="56">
      <t>ゾウ</t>
    </rPh>
    <rPh sb="59" eb="61">
      <t>ケイジョウ</t>
    </rPh>
    <rPh sb="61" eb="63">
      <t>ヒヨウ</t>
    </rPh>
    <rPh sb="64" eb="66">
      <t>ゾウカ</t>
    </rPh>
    <rPh sb="74" eb="76">
      <t>コンゴ</t>
    </rPh>
    <rPh sb="139" eb="141">
      <t>ウワマワ</t>
    </rPh>
    <rPh sb="149" eb="152">
      <t>ホジョキン</t>
    </rPh>
    <rPh sb="152" eb="153">
      <t>ナド</t>
    </rPh>
    <rPh sb="154" eb="157">
      <t>ミシュウキン</t>
    </rPh>
    <rPh sb="158" eb="159">
      <t>ゾウ</t>
    </rPh>
    <rPh sb="159" eb="160">
      <t>カ</t>
    </rPh>
    <rPh sb="244" eb="246">
      <t>ゲンショウ</t>
    </rPh>
    <rPh sb="249" eb="251">
      <t>キギョウ</t>
    </rPh>
    <rPh sb="251" eb="252">
      <t>サイ</t>
    </rPh>
    <rPh sb="252" eb="254">
      <t>ザンダカ</t>
    </rPh>
    <rPh sb="255" eb="257">
      <t>ヨクセイ</t>
    </rPh>
    <rPh sb="261" eb="263">
      <t>キギョウ</t>
    </rPh>
    <rPh sb="263" eb="264">
      <t>サイ</t>
    </rPh>
    <rPh sb="265" eb="267">
      <t>カリイレ</t>
    </rPh>
    <rPh sb="268" eb="269">
      <t>オコナ</t>
    </rPh>
    <rPh sb="402" eb="403">
      <t>エン</t>
    </rPh>
    <rPh sb="403" eb="405">
      <t>ゾウカ</t>
    </rPh>
    <phoneticPr fontId="4"/>
  </si>
  <si>
    <t>・現在のところ管渠の更新投資・老朽化対策の実施はないが、今後は管渠の経過年数が増えていくことを踏まえて、計画的な対策をしていく必要がある。</t>
  </si>
  <si>
    <t>・経営の健全性・効率性については、令和5年度もおおむね良好な水準であったが、人口減少や節水型社会への転換等により使用料の増加が見込めないこと、また物価上昇等、短期的、長期的な経営環境悪化の要因が発生している。事業運営の効率化等による総コストの縮減を図り、更なる経営安定化と着実な事業実施を目指す。
・老朽化の状況については、今後管渠・施設の経過年数が増えていくことを踏まえて、ストックマネジメント事業を実施していく。
・経営戦略については、令和２年度に策定済み、令和７年度に見直し予定である。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</si>
</sst>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652-4CF1-BBAE-92B75D63B0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D652-4CF1-BBAE-92B75D63B0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61.51</c:v>
                </c:pt>
                <c:pt idx="2">
                  <c:v>59.47</c:v>
                </c:pt>
                <c:pt idx="3">
                  <c:v>65.92</c:v>
                </c:pt>
                <c:pt idx="4">
                  <c:v>68.010000000000005</c:v>
                </c:pt>
              </c:numCache>
            </c:numRef>
          </c:val>
          <c:extLst>
            <c:ext xmlns:c16="http://schemas.microsoft.com/office/drawing/2014/chart" uri="{C3380CC4-5D6E-409C-BE32-E72D297353CC}">
              <c16:uniqueId val="{00000000-B7EA-463F-94F9-DFDEFE141B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B7EA-463F-94F9-DFDEFE141B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94.62</c:v>
                </c:pt>
                <c:pt idx="2">
                  <c:v>94.61</c:v>
                </c:pt>
                <c:pt idx="3">
                  <c:v>94.95</c:v>
                </c:pt>
                <c:pt idx="4">
                  <c:v>94.92</c:v>
                </c:pt>
              </c:numCache>
            </c:numRef>
          </c:val>
          <c:extLst>
            <c:ext xmlns:c16="http://schemas.microsoft.com/office/drawing/2014/chart" uri="{C3380CC4-5D6E-409C-BE32-E72D297353CC}">
              <c16:uniqueId val="{00000000-0F4F-4EF3-A5A8-81470889FD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0F4F-4EF3-A5A8-81470889FD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103.68</c:v>
                </c:pt>
                <c:pt idx="2">
                  <c:v>103.5</c:v>
                </c:pt>
                <c:pt idx="3">
                  <c:v>103.33</c:v>
                </c:pt>
                <c:pt idx="4">
                  <c:v>102.58</c:v>
                </c:pt>
              </c:numCache>
            </c:numRef>
          </c:val>
          <c:extLst>
            <c:ext xmlns:c16="http://schemas.microsoft.com/office/drawing/2014/chart" uri="{C3380CC4-5D6E-409C-BE32-E72D297353CC}">
              <c16:uniqueId val="{00000000-D0B0-4600-AB79-51A0B8AFB7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D0B0-4600-AB79-51A0B8AFB7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3.95</c:v>
                </c:pt>
                <c:pt idx="2">
                  <c:v>7.42</c:v>
                </c:pt>
                <c:pt idx="3">
                  <c:v>10.69</c:v>
                </c:pt>
                <c:pt idx="4">
                  <c:v>13.8</c:v>
                </c:pt>
              </c:numCache>
            </c:numRef>
          </c:val>
          <c:extLst>
            <c:ext xmlns:c16="http://schemas.microsoft.com/office/drawing/2014/chart" uri="{C3380CC4-5D6E-409C-BE32-E72D297353CC}">
              <c16:uniqueId val="{00000000-AACA-452A-81B8-EBEB78DE98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AACA-452A-81B8-EBEB78DE98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242-4D7A-A899-21BD929E93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8242-4D7A-A899-21BD929E93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721-411E-AF84-02FFF6BF9C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7721-411E-AF84-02FFF6BF9C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12.15</c:v>
                </c:pt>
                <c:pt idx="2">
                  <c:v>22.93</c:v>
                </c:pt>
                <c:pt idx="3">
                  <c:v>31.4</c:v>
                </c:pt>
                <c:pt idx="4">
                  <c:v>54.44</c:v>
                </c:pt>
              </c:numCache>
            </c:numRef>
          </c:val>
          <c:extLst>
            <c:ext xmlns:c16="http://schemas.microsoft.com/office/drawing/2014/chart" uri="{C3380CC4-5D6E-409C-BE32-E72D297353CC}">
              <c16:uniqueId val="{00000000-D4CA-4205-8B80-B5A717EEA3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D4CA-4205-8B80-B5A717EEA3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229.95</c:v>
                </c:pt>
                <c:pt idx="2">
                  <c:v>217.07</c:v>
                </c:pt>
                <c:pt idx="3">
                  <c:v>198.71</c:v>
                </c:pt>
                <c:pt idx="4">
                  <c:v>12.64</c:v>
                </c:pt>
              </c:numCache>
            </c:numRef>
          </c:val>
          <c:extLst>
            <c:ext xmlns:c16="http://schemas.microsoft.com/office/drawing/2014/chart" uri="{C3380CC4-5D6E-409C-BE32-E72D297353CC}">
              <c16:uniqueId val="{00000000-CCA1-4985-B3EA-8F3D2E0C55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CCA1-4985-B3EA-8F3D2E0C55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112.31</c:v>
                </c:pt>
                <c:pt idx="2">
                  <c:v>113.3</c:v>
                </c:pt>
                <c:pt idx="3">
                  <c:v>112.56</c:v>
                </c:pt>
                <c:pt idx="4">
                  <c:v>109.4</c:v>
                </c:pt>
              </c:numCache>
            </c:numRef>
          </c:val>
          <c:extLst>
            <c:ext xmlns:c16="http://schemas.microsoft.com/office/drawing/2014/chart" uri="{C3380CC4-5D6E-409C-BE32-E72D297353CC}">
              <c16:uniqueId val="{00000000-A7EA-4A64-BC7D-E22907436C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A7EA-4A64-BC7D-E22907436C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151.19999999999999</c:v>
                </c:pt>
                <c:pt idx="4">
                  <c:v>155.16999999999999</c:v>
                </c:pt>
              </c:numCache>
            </c:numRef>
          </c:val>
          <c:extLst>
            <c:ext xmlns:c16="http://schemas.microsoft.com/office/drawing/2014/chart" uri="{C3380CC4-5D6E-409C-BE32-E72D297353CC}">
              <c16:uniqueId val="{00000000-92AB-488E-B791-5BBEBF56E1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92AB-488E-B791-5BBEBF56E1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豊橋市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自治体職員</v>
      </c>
      <c r="AE8" s="35"/>
      <c r="AF8" s="35"/>
      <c r="AG8" s="35"/>
      <c r="AH8" s="35"/>
      <c r="AI8" s="35"/>
      <c r="AJ8" s="35"/>
      <c r="AK8" s="3"/>
      <c r="AL8" s="36">
        <f>データ!S6</f>
        <v>368686</v>
      </c>
      <c r="AM8" s="36"/>
      <c r="AN8" s="36"/>
      <c r="AO8" s="36"/>
      <c r="AP8" s="36"/>
      <c r="AQ8" s="36"/>
      <c r="AR8" s="36"/>
      <c r="AS8" s="36"/>
      <c r="AT8" s="37">
        <f>データ!T6</f>
        <v>262</v>
      </c>
      <c r="AU8" s="37"/>
      <c r="AV8" s="37"/>
      <c r="AW8" s="37"/>
      <c r="AX8" s="37"/>
      <c r="AY8" s="37"/>
      <c r="AZ8" s="37"/>
      <c r="BA8" s="37"/>
      <c r="BB8" s="37">
        <f>データ!U6</f>
        <v>1407.2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73.739999999999995</v>
      </c>
      <c r="J10" s="37"/>
      <c r="K10" s="37"/>
      <c r="L10" s="37"/>
      <c r="M10" s="37"/>
      <c r="N10" s="37"/>
      <c r="O10" s="37"/>
      <c r="P10" s="37">
        <f>データ!P6</f>
        <v>2.2599999999999998</v>
      </c>
      <c r="Q10" s="37"/>
      <c r="R10" s="37"/>
      <c r="S10" s="37"/>
      <c r="T10" s="37"/>
      <c r="U10" s="37"/>
      <c r="V10" s="37"/>
      <c r="W10" s="37">
        <f>データ!Q6</f>
        <v>82.53</v>
      </c>
      <c r="X10" s="37"/>
      <c r="Y10" s="37"/>
      <c r="Z10" s="37"/>
      <c r="AA10" s="37"/>
      <c r="AB10" s="37"/>
      <c r="AC10" s="37"/>
      <c r="AD10" s="36">
        <f>データ!R6</f>
        <v>2640</v>
      </c>
      <c r="AE10" s="36"/>
      <c r="AF10" s="36"/>
      <c r="AG10" s="36"/>
      <c r="AH10" s="36"/>
      <c r="AI10" s="36"/>
      <c r="AJ10" s="36"/>
      <c r="AK10" s="2"/>
      <c r="AL10" s="36">
        <f>データ!V6</f>
        <v>8292</v>
      </c>
      <c r="AM10" s="36"/>
      <c r="AN10" s="36"/>
      <c r="AO10" s="36"/>
      <c r="AP10" s="36"/>
      <c r="AQ10" s="36"/>
      <c r="AR10" s="36"/>
      <c r="AS10" s="36"/>
      <c r="AT10" s="37">
        <f>データ!W6</f>
        <v>4.03</v>
      </c>
      <c r="AU10" s="37"/>
      <c r="AV10" s="37"/>
      <c r="AW10" s="37"/>
      <c r="AX10" s="37"/>
      <c r="AY10" s="37"/>
      <c r="AZ10" s="37"/>
      <c r="BA10" s="37"/>
      <c r="BB10" s="37">
        <f>データ!X6</f>
        <v>2057.5700000000002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GDq5wVekF86MPPOfqZac+TEduQHtsGf02HWwodr1YgdhYuMxgZeYqRjIBJ8SAhKlZadgck3ng9sPY12sRbGDbg==" saltValue="iiZL27OwrSSbCvnz6f4Vg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232017</v>
      </c>
      <c r="D6" s="19">
        <f t="shared" si="3"/>
        <v>46</v>
      </c>
      <c r="E6" s="19">
        <f t="shared" si="3"/>
        <v>17</v>
      </c>
      <c r="F6" s="19">
        <f t="shared" si="3"/>
        <v>5</v>
      </c>
      <c r="G6" s="19">
        <f t="shared" si="3"/>
        <v>0</v>
      </c>
      <c r="H6" s="19" t="str">
        <f t="shared" si="3"/>
        <v>愛知県　豊橋市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73.739999999999995</v>
      </c>
      <c r="P6" s="20">
        <f t="shared" si="3"/>
        <v>2.2599999999999998</v>
      </c>
      <c r="Q6" s="20">
        <f t="shared" si="3"/>
        <v>82.53</v>
      </c>
      <c r="R6" s="20">
        <f t="shared" si="3"/>
        <v>2640</v>
      </c>
      <c r="S6" s="20">
        <f t="shared" si="3"/>
        <v>368686</v>
      </c>
      <c r="T6" s="20">
        <f t="shared" si="3"/>
        <v>262</v>
      </c>
      <c r="U6" s="20">
        <f t="shared" si="3"/>
        <v>1407.2</v>
      </c>
      <c r="V6" s="20">
        <f t="shared" si="3"/>
        <v>8292</v>
      </c>
      <c r="W6" s="20">
        <f t="shared" si="3"/>
        <v>4.03</v>
      </c>
      <c r="X6" s="20">
        <f t="shared" si="3"/>
        <v>2057.5700000000002</v>
      </c>
      <c r="Y6" s="21" t="str">
        <f>IF(Y7="",NA(),Y7)</f>
        <v>-</v>
      </c>
      <c r="Z6" s="21">
        <f t="shared" ref="Z6:AH6" si="4">IF(Z7="",NA(),Z7)</f>
        <v>103.68</v>
      </c>
      <c r="AA6" s="21">
        <f t="shared" si="4"/>
        <v>103.5</v>
      </c>
      <c r="AB6" s="21">
        <f t="shared" si="4"/>
        <v>103.33</v>
      </c>
      <c r="AC6" s="21">
        <f t="shared" si="4"/>
        <v>102.58</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12.15</v>
      </c>
      <c r="AW6" s="21">
        <f t="shared" si="6"/>
        <v>22.93</v>
      </c>
      <c r="AX6" s="21">
        <f t="shared" si="6"/>
        <v>31.4</v>
      </c>
      <c r="AY6" s="21">
        <f t="shared" si="6"/>
        <v>54.44</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229.95</v>
      </c>
      <c r="BH6" s="21">
        <f t="shared" si="7"/>
        <v>217.07</v>
      </c>
      <c r="BI6" s="21">
        <f t="shared" si="7"/>
        <v>198.71</v>
      </c>
      <c r="BJ6" s="21">
        <f t="shared" si="7"/>
        <v>12.64</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112.31</v>
      </c>
      <c r="BS6" s="21">
        <f t="shared" si="8"/>
        <v>113.3</v>
      </c>
      <c r="BT6" s="21">
        <f t="shared" si="8"/>
        <v>112.56</v>
      </c>
      <c r="BU6" s="21">
        <f t="shared" si="8"/>
        <v>109.4</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150</v>
      </c>
      <c r="CD6" s="21">
        <f t="shared" si="9"/>
        <v>150</v>
      </c>
      <c r="CE6" s="21">
        <f t="shared" si="9"/>
        <v>151.19999999999999</v>
      </c>
      <c r="CF6" s="21">
        <f t="shared" si="9"/>
        <v>155.16999999999999</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61.51</v>
      </c>
      <c r="CO6" s="21">
        <f t="shared" si="10"/>
        <v>59.47</v>
      </c>
      <c r="CP6" s="21">
        <f t="shared" si="10"/>
        <v>65.92</v>
      </c>
      <c r="CQ6" s="21">
        <f t="shared" si="10"/>
        <v>68.010000000000005</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94.62</v>
      </c>
      <c r="CZ6" s="21">
        <f t="shared" si="11"/>
        <v>94.61</v>
      </c>
      <c r="DA6" s="21">
        <f t="shared" si="11"/>
        <v>94.95</v>
      </c>
      <c r="DB6" s="21">
        <f t="shared" si="11"/>
        <v>94.92</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3.95</v>
      </c>
      <c r="DK6" s="21">
        <f t="shared" si="12"/>
        <v>7.42</v>
      </c>
      <c r="DL6" s="21">
        <f t="shared" si="12"/>
        <v>10.69</v>
      </c>
      <c r="DM6" s="21">
        <f t="shared" si="12"/>
        <v>13.8</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232017</v>
      </c>
      <c r="D7" s="23">
        <v>46</v>
      </c>
      <c r="E7" s="23">
        <v>17</v>
      </c>
      <c r="F7" s="23">
        <v>5</v>
      </c>
      <c r="G7" s="23">
        <v>0</v>
      </c>
      <c r="H7" s="23" t="s">
        <v>96</v>
      </c>
      <c r="I7" s="23" t="s">
        <v>97</v>
      </c>
      <c r="J7" s="23" t="s">
        <v>98</v>
      </c>
      <c r="K7" s="23" t="s">
        <v>99</v>
      </c>
      <c r="L7" s="23" t="s">
        <v>100</v>
      </c>
      <c r="M7" s="23" t="s">
        <v>101</v>
      </c>
      <c r="N7" s="24" t="s">
        <v>102</v>
      </c>
      <c r="O7" s="24">
        <v>73.739999999999995</v>
      </c>
      <c r="P7" s="24">
        <v>2.2599999999999998</v>
      </c>
      <c r="Q7" s="24">
        <v>82.53</v>
      </c>
      <c r="R7" s="24">
        <v>2640</v>
      </c>
      <c r="S7" s="24">
        <v>368686</v>
      </c>
      <c r="T7" s="24">
        <v>262</v>
      </c>
      <c r="U7" s="24">
        <v>1407.2</v>
      </c>
      <c r="V7" s="24">
        <v>8292</v>
      </c>
      <c r="W7" s="24">
        <v>4.03</v>
      </c>
      <c r="X7" s="24">
        <v>2057.5700000000002</v>
      </c>
      <c r="Y7" s="24" t="s">
        <v>102</v>
      </c>
      <c r="Z7" s="24">
        <v>103.68</v>
      </c>
      <c r="AA7" s="24">
        <v>103.5</v>
      </c>
      <c r="AB7" s="24">
        <v>103.33</v>
      </c>
      <c r="AC7" s="24">
        <v>102.58</v>
      </c>
      <c r="AD7" s="24" t="s">
        <v>102</v>
      </c>
      <c r="AE7" s="24">
        <v>103.09</v>
      </c>
      <c r="AF7" s="24">
        <v>102.11</v>
      </c>
      <c r="AG7" s="24">
        <v>101.91</v>
      </c>
      <c r="AH7" s="24">
        <v>103.07</v>
      </c>
      <c r="AI7" s="24">
        <v>104.44</v>
      </c>
      <c r="AJ7" s="24" t="s">
        <v>102</v>
      </c>
      <c r="AK7" s="24">
        <v>0</v>
      </c>
      <c r="AL7" s="24">
        <v>0</v>
      </c>
      <c r="AM7" s="24">
        <v>0</v>
      </c>
      <c r="AN7" s="24">
        <v>0</v>
      </c>
      <c r="AO7" s="24" t="s">
        <v>102</v>
      </c>
      <c r="AP7" s="24">
        <v>101.24</v>
      </c>
      <c r="AQ7" s="24">
        <v>124.9</v>
      </c>
      <c r="AR7" s="24">
        <v>124.8</v>
      </c>
      <c r="AS7" s="24">
        <v>120.64</v>
      </c>
      <c r="AT7" s="24">
        <v>124.06</v>
      </c>
      <c r="AU7" s="24" t="s">
        <v>102</v>
      </c>
      <c r="AV7" s="24">
        <v>12.15</v>
      </c>
      <c r="AW7" s="24">
        <v>22.93</v>
      </c>
      <c r="AX7" s="24">
        <v>31.4</v>
      </c>
      <c r="AY7" s="24">
        <v>54.44</v>
      </c>
      <c r="AZ7" s="24" t="s">
        <v>102</v>
      </c>
      <c r="BA7" s="24">
        <v>37.24</v>
      </c>
      <c r="BB7" s="24">
        <v>33.58</v>
      </c>
      <c r="BC7" s="24">
        <v>35.42</v>
      </c>
      <c r="BD7" s="24">
        <v>39.82</v>
      </c>
      <c r="BE7" s="24">
        <v>42.02</v>
      </c>
      <c r="BF7" s="24" t="s">
        <v>102</v>
      </c>
      <c r="BG7" s="24">
        <v>229.95</v>
      </c>
      <c r="BH7" s="24">
        <v>217.07</v>
      </c>
      <c r="BI7" s="24">
        <v>198.71</v>
      </c>
      <c r="BJ7" s="24">
        <v>12.64</v>
      </c>
      <c r="BK7" s="24" t="s">
        <v>102</v>
      </c>
      <c r="BL7" s="24">
        <v>783.8</v>
      </c>
      <c r="BM7" s="24">
        <v>778.81</v>
      </c>
      <c r="BN7" s="24">
        <v>718.49</v>
      </c>
      <c r="BO7" s="24">
        <v>743.31</v>
      </c>
      <c r="BP7" s="24">
        <v>785.1</v>
      </c>
      <c r="BQ7" s="24" t="s">
        <v>102</v>
      </c>
      <c r="BR7" s="24">
        <v>112.31</v>
      </c>
      <c r="BS7" s="24">
        <v>113.3</v>
      </c>
      <c r="BT7" s="24">
        <v>112.56</v>
      </c>
      <c r="BU7" s="24">
        <v>109.4</v>
      </c>
      <c r="BV7" s="24" t="s">
        <v>102</v>
      </c>
      <c r="BW7" s="24">
        <v>68.11</v>
      </c>
      <c r="BX7" s="24">
        <v>67.23</v>
      </c>
      <c r="BY7" s="24">
        <v>61.82</v>
      </c>
      <c r="BZ7" s="24">
        <v>61.15</v>
      </c>
      <c r="CA7" s="24">
        <v>56.93</v>
      </c>
      <c r="CB7" s="24" t="s">
        <v>102</v>
      </c>
      <c r="CC7" s="24">
        <v>150</v>
      </c>
      <c r="CD7" s="24">
        <v>150</v>
      </c>
      <c r="CE7" s="24">
        <v>151.19999999999999</v>
      </c>
      <c r="CF7" s="24">
        <v>155.16999999999999</v>
      </c>
      <c r="CG7" s="24" t="s">
        <v>102</v>
      </c>
      <c r="CH7" s="24">
        <v>222.41</v>
      </c>
      <c r="CI7" s="24">
        <v>228.21</v>
      </c>
      <c r="CJ7" s="24">
        <v>246.9</v>
      </c>
      <c r="CK7" s="24">
        <v>250.43</v>
      </c>
      <c r="CL7" s="24">
        <v>271.14999999999998</v>
      </c>
      <c r="CM7" s="24" t="s">
        <v>102</v>
      </c>
      <c r="CN7" s="24">
        <v>61.51</v>
      </c>
      <c r="CO7" s="24">
        <v>59.47</v>
      </c>
      <c r="CP7" s="24">
        <v>65.92</v>
      </c>
      <c r="CQ7" s="24">
        <v>68.010000000000005</v>
      </c>
      <c r="CR7" s="24" t="s">
        <v>102</v>
      </c>
      <c r="CS7" s="24">
        <v>55.26</v>
      </c>
      <c r="CT7" s="24">
        <v>54.54</v>
      </c>
      <c r="CU7" s="24">
        <v>52.9</v>
      </c>
      <c r="CV7" s="24">
        <v>52.63</v>
      </c>
      <c r="CW7" s="24">
        <v>49.87</v>
      </c>
      <c r="CX7" s="24" t="s">
        <v>102</v>
      </c>
      <c r="CY7" s="24">
        <v>94.62</v>
      </c>
      <c r="CZ7" s="24">
        <v>94.61</v>
      </c>
      <c r="DA7" s="24">
        <v>94.95</v>
      </c>
      <c r="DB7" s="24">
        <v>94.92</v>
      </c>
      <c r="DC7" s="24" t="s">
        <v>102</v>
      </c>
      <c r="DD7" s="24">
        <v>90.52</v>
      </c>
      <c r="DE7" s="24">
        <v>90.3</v>
      </c>
      <c r="DF7" s="24">
        <v>90.3</v>
      </c>
      <c r="DG7" s="24">
        <v>90.32</v>
      </c>
      <c r="DH7" s="24">
        <v>87.54</v>
      </c>
      <c r="DI7" s="24" t="s">
        <v>102</v>
      </c>
      <c r="DJ7" s="24">
        <v>3.95</v>
      </c>
      <c r="DK7" s="24">
        <v>7.42</v>
      </c>
      <c r="DL7" s="24">
        <v>10.69</v>
      </c>
      <c r="DM7" s="24">
        <v>13.8</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2025-01-24T07:18:30Z</dcterms:created>
  <dcterms:modified xsi:type="dcterms:W3CDTF">2025-02-17T05:38:06Z</dcterms:modified>
  <cp:category/>
</cp:coreProperties>
</file>