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373\Desktop\経営比較分析\"/>
    </mc:Choice>
  </mc:AlternateContent>
  <workbookProtection workbookAlgorithmName="SHA-512" workbookHashValue="4pTlBBvnsXVX06wklIqXqHUULApSn0kq1CNjY+qvh65L15fAgIO/NOQdO3o8H+XAVmK75VKjispBsZYyqse1FQ==" workbookSaltValue="8zTvF3/OAmE94C448oQmIg==" workbookSpinCount="100000" lockStructure="1"/>
  <bookViews>
    <workbookView xWindow="0" yWindow="0" windowWidth="20340" windowHeight="76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<sst xmlns="http://schemas.openxmlformats.org/spreadsheetml/2006/main" count="232" uniqueCount="119">
  <si>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</si>
  <si>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</si>
  <si>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</si>
  <si>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</si>
  <si>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</si>
  <si>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</si>
  <si>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</si>
  <si>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</si>
  <si>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</si>
  <si>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</si>
  <si>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</si>
  <si>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</si>
  <si>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</si>
  <si>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</si>
  <si>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</si>
  <si>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</si>
  <si>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</si>
  <si>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</si>
  <si>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</si>
  <si>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</si>
  <si>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</si>
  <si>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</si>
  <si>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</si>
  <si>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</si>
  <si>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</si>
  <si>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</si>
  <si>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</si>
  <si>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</si>
  <si>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</si>
  <si>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</si>
  <si>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</si>
  <si>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</si>
  <si>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</si>
  <si>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</si>
  <si>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</si>
  <si>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</si>
  <si>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</si>
  <si>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</si>
  <si>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</si>
  <si>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</si>
  <si>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</si>
  <si>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</si>
  <si>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</si>
  <si>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</si>
  <si>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</si>
  <si>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</si>
  <si>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</si>
  <si>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</si>
  <si>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</si>
  <si>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</si>
  <si>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</si>
  <si>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</si>
  <si>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</si>
  <si>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</si>
  <si>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</si>
  <si>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</si>
  <si>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</si>
  <si>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</si>
  <si>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</si>
  <si>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</si>
  <si>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</si>
  <si>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</si>
  <si>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</si>
  <si>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</si>
  <si>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</si>
  <si>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</si>
  <si>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</si>
  <si>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</si>
  <si>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</si>
  <si>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</si>
  <si>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</si>
  <si>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</si>
  <si>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</si>
  <si>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</si>
  <si>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</si>
  <si>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</si>
  <si>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</si>
  <si>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</si>
  <si>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</si>
  <si>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</si>
  <si>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</si>
  <si>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</si>
  <si>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</si>
  <si>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</si>
  <si>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</si>
  <si>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</si>
  <si>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</si>
  <si>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</si>
  <si>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</si>
  <si>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</si>
  <si>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</si>
  <si>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</si>
  <si>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</si>
  <si>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</si>
  <si>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</si>
  <si>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</si>
  <si>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</si>
  <si>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</si>
  <si>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</si>
  <si>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</si>
  <si>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</si>
  <si>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</si>
  <si>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</si>
  <si>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</si>
  <si>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</si>
  <si>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</si>
  <si>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</si>
  <si>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</si>
  <si>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</si>
  <si>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</si>
  <si>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</si>
  <si>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</si>
  <si>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</si>
  <si>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</si>
  <si>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</si>
  <si>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</si>
  <si>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ているが③管路更新率が類似団体平均値、全国平均よりも低い数値として表れている。これは平成28年度から大口径の布設替を開始したため更新率が低く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30" eb="132">
      <t>カンロ</t>
    </rPh>
    <rPh sb="132" eb="134">
      <t>コウシン</t>
    </rPh>
    <rPh sb="134" eb="135">
      <t>リツ</t>
    </rPh>
    <rPh sb="151" eb="152">
      <t>ヒク</t>
    </rPh>
    <rPh sb="153" eb="155">
      <t>スウチ</t>
    </rPh>
    <rPh sb="158" eb="159">
      <t>アラワ</t>
    </rPh>
    <rPh sb="167" eb="169">
      <t>ヘイセイ</t>
    </rPh>
    <rPh sb="171" eb="173">
      <t>ネンド</t>
    </rPh>
    <rPh sb="175" eb="178">
      <t>ダイコウケイ</t>
    </rPh>
    <rPh sb="179" eb="182">
      <t>フセツガ</t>
    </rPh>
    <rPh sb="183" eb="185">
      <t>カイシ</t>
    </rPh>
    <rPh sb="189" eb="191">
      <t>コウシン</t>
    </rPh>
    <rPh sb="191" eb="192">
      <t>リツ</t>
    </rPh>
    <rPh sb="193" eb="194">
      <t>ヒク</t>
    </rPh>
    <rPh sb="201" eb="203">
      <t>コンゴ</t>
    </rPh>
    <rPh sb="205" eb="208">
      <t>ダイコウケイ</t>
    </rPh>
    <rPh sb="209" eb="212">
      <t>フセツガ</t>
    </rPh>
    <rPh sb="213" eb="214">
      <t>オコナ</t>
    </rPh>
    <rPh sb="220" eb="222">
      <t>カンロ</t>
    </rPh>
    <rPh sb="222" eb="224">
      <t>コウシン</t>
    </rPh>
    <rPh sb="224" eb="225">
      <t>リツ</t>
    </rPh>
    <rPh sb="226" eb="227">
      <t>ア</t>
    </rPh>
    <rPh sb="235" eb="238">
      <t>ケイカクテキ</t>
    </rPh>
    <rPh sb="239" eb="241">
      <t>セイビ</t>
    </rPh>
    <rPh sb="241" eb="243">
      <t>ジギョウ</t>
    </rPh>
    <rPh sb="244" eb="246">
      <t>スイシン</t>
    </rPh>
    <phoneticPr fontId="4"/>
  </si>
  <si>
    <r>
      <t>・①経常収支比率は、100％を越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を製造するにあたり費用対効果も高い水準を維持している。
・③流動比率は、各年度により多少の変動が見られるものの各年度200％を越えており、流動負債に対して流動資産の確保が行えている。また、④企業債残高対給水収益比率が毎年度低下していっていることから、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60" eb="265">
      <t>ヒヨウタイコウカ</t>
    </rPh>
    <rPh sb="266" eb="267">
      <t>タカ</t>
    </rPh>
    <rPh sb="268" eb="270">
      <t>スイジュン</t>
    </rPh>
    <rPh sb="271" eb="273">
      <t>イジ</t>
    </rPh>
    <rPh sb="281" eb="283">
      <t>リュウドウ</t>
    </rPh>
    <rPh sb="283" eb="285">
      <t>ヒリツ</t>
    </rPh>
    <rPh sb="287" eb="288">
      <t>カク</t>
    </rPh>
    <rPh sb="288" eb="290">
      <t>ネンド</t>
    </rPh>
    <rPh sb="293" eb="295">
      <t>タショウ</t>
    </rPh>
    <rPh sb="296" eb="298">
      <t>ヘンドウ</t>
    </rPh>
    <rPh sb="299" eb="300">
      <t>ミ</t>
    </rPh>
    <rPh sb="306" eb="309">
      <t>カクネンド</t>
    </rPh>
    <rPh sb="314" eb="315">
      <t>コ</t>
    </rPh>
    <rPh sb="320" eb="322">
      <t>リュウドウ</t>
    </rPh>
    <rPh sb="322" eb="324">
      <t>フサイ</t>
    </rPh>
    <rPh sb="325" eb="326">
      <t>タイ</t>
    </rPh>
    <rPh sb="328" eb="330">
      <t>リュウドウ</t>
    </rPh>
    <rPh sb="330" eb="332">
      <t>シサン</t>
    </rPh>
    <rPh sb="333" eb="335">
      <t>カクホ</t>
    </rPh>
    <rPh sb="336" eb="337">
      <t>オコナ</t>
    </rPh>
    <rPh sb="346" eb="348">
      <t>キギョウ</t>
    </rPh>
    <rPh sb="348" eb="349">
      <t>サイ</t>
    </rPh>
    <rPh sb="349" eb="351">
      <t>ザンダカ</t>
    </rPh>
    <rPh sb="351" eb="352">
      <t>タイ</t>
    </rPh>
    <rPh sb="352" eb="354">
      <t>キュウスイ</t>
    </rPh>
    <rPh sb="354" eb="356">
      <t>シュウエキ</t>
    </rPh>
    <rPh sb="356" eb="358">
      <t>ヒリツ</t>
    </rPh>
    <rPh sb="359" eb="362">
      <t>マイネンド</t>
    </rPh>
    <rPh sb="362" eb="364">
      <t>テイカ</t>
    </rPh>
    <rPh sb="376" eb="378">
      <t>テキセツ</t>
    </rPh>
    <rPh sb="379" eb="381">
      <t>キギョウ</t>
    </rPh>
    <rPh sb="381" eb="382">
      <t>サイ</t>
    </rPh>
    <rPh sb="383" eb="385">
      <t>カリイレ</t>
    </rPh>
    <rPh sb="386" eb="388">
      <t>ショウカン</t>
    </rPh>
    <rPh sb="389" eb="390">
      <t>オコナ</t>
    </rPh>
    <phoneticPr fontId="4"/>
  </si>
  <si>
    <t>・経営の健全性・効率性については、経営を健全かつ効率的に行えていると考えられ、平成29年度については給水収益が増加したが、依然として給水人口の減少による使用水量の減少傾向から、給水収益の減少が見込まれるため、今よりも厳しい経営環境となっていくことが予想される。こうした状況の中でも、平成29年度には年間配水量が増加したが、今後も、年間配水量の増減量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・経営戦略については、平成32年度に策定予定である。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52" eb="54">
      <t>シュウエキ</t>
    </rPh>
    <rPh sb="55" eb="57">
      <t>ゾウカ</t>
    </rPh>
    <rPh sb="61" eb="63">
      <t>イゼン</t>
    </rPh>
    <rPh sb="66" eb="68">
      <t>キュウスイ</t>
    </rPh>
    <rPh sb="68" eb="70">
      <t>ジンコウ</t>
    </rPh>
    <rPh sb="71" eb="73">
      <t>ゲンショウ</t>
    </rPh>
    <rPh sb="76" eb="78">
      <t>シヨウ</t>
    </rPh>
    <rPh sb="78" eb="79">
      <t>スイ</t>
    </rPh>
    <rPh sb="79" eb="80">
      <t>リョウ</t>
    </rPh>
    <rPh sb="81" eb="83">
      <t>ゲンショウ</t>
    </rPh>
    <rPh sb="83" eb="85">
      <t>ケイコウ</t>
    </rPh>
    <rPh sb="88" eb="90">
      <t>キュウスイ</t>
    </rPh>
    <rPh sb="90" eb="92">
      <t>シュウエキ</t>
    </rPh>
    <rPh sb="93" eb="95">
      <t>ゲンショウ</t>
    </rPh>
    <rPh sb="96" eb="98">
      <t>ミコ</t>
    </rPh>
    <rPh sb="104" eb="105">
      <t>イマ</t>
    </rPh>
    <rPh sb="108" eb="109">
      <t>キビ</t>
    </rPh>
    <rPh sb="111" eb="113">
      <t>ケイエイ</t>
    </rPh>
    <rPh sb="113" eb="115">
      <t>カンキョウ</t>
    </rPh>
    <rPh sb="124" eb="126">
      <t>ヨソウ</t>
    </rPh>
    <rPh sb="134" eb="136">
      <t>ジョウキョウ</t>
    </rPh>
    <rPh sb="137" eb="138">
      <t>ナカ</t>
    </rPh>
    <rPh sb="141" eb="143">
      <t>ヘイセイ</t>
    </rPh>
    <rPh sb="145" eb="147">
      <t>ネンド</t>
    </rPh>
    <rPh sb="149" eb="151">
      <t>ネンカン</t>
    </rPh>
    <rPh sb="151" eb="153">
      <t>ハイスイ</t>
    </rPh>
    <rPh sb="153" eb="154">
      <t>リョウ</t>
    </rPh>
    <rPh sb="155" eb="157">
      <t>ゾウカ</t>
    </rPh>
    <rPh sb="161" eb="163">
      <t>コンゴ</t>
    </rPh>
    <rPh sb="165" eb="167">
      <t>ネンカン</t>
    </rPh>
    <rPh sb="167" eb="169">
      <t>ハイスイ</t>
    </rPh>
    <rPh sb="169" eb="170">
      <t>リョウ</t>
    </rPh>
    <rPh sb="171" eb="173">
      <t>ゾウゲン</t>
    </rPh>
    <rPh sb="173" eb="174">
      <t>リョウ</t>
    </rPh>
    <rPh sb="175" eb="176">
      <t>トク</t>
    </rPh>
    <rPh sb="177" eb="179">
      <t>チュウシ</t>
    </rPh>
    <rPh sb="180" eb="182">
      <t>コウリョ</t>
    </rPh>
    <rPh sb="202" eb="204">
      <t>ロウキュウ</t>
    </rPh>
    <rPh sb="204" eb="205">
      <t>カ</t>
    </rPh>
    <rPh sb="211" eb="213">
      <t>コンゴ</t>
    </rPh>
    <rPh sb="214" eb="215">
      <t>カク</t>
    </rPh>
    <rPh sb="215" eb="217">
      <t>セイビ</t>
    </rPh>
    <rPh sb="217" eb="219">
      <t>ジギョウ</t>
    </rPh>
    <rPh sb="220" eb="222">
      <t>テキセツ</t>
    </rPh>
    <rPh sb="223" eb="225">
      <t>ケイカク</t>
    </rPh>
    <rPh sb="226" eb="228">
      <t>ジッシ</t>
    </rPh>
    <rPh sb="252" eb="254">
      <t>ジュンジ</t>
    </rPh>
    <rPh sb="254" eb="256">
      <t>タイオウ</t>
    </rPh>
    <rPh sb="260" eb="262">
      <t>ヒツヨウ</t>
    </rPh>
    <rPh sb="268" eb="270">
      <t>イジョウ</t>
    </rPh>
    <rPh sb="275" eb="277">
      <t>ショウライ</t>
    </rPh>
    <rPh sb="282" eb="284">
      <t>アンゼン</t>
    </rPh>
    <rPh sb="285" eb="287">
      <t>アンシン</t>
    </rPh>
    <rPh sb="288" eb="289">
      <t>ミズ</t>
    </rPh>
    <rPh sb="290" eb="292">
      <t>テイレン</t>
    </rPh>
    <rPh sb="293" eb="295">
      <t>カカク</t>
    </rPh>
    <rPh sb="296" eb="298">
      <t>アンテイ</t>
    </rPh>
    <rPh sb="298" eb="299">
      <t>テキ</t>
    </rPh>
    <rPh sb="300" eb="302">
      <t>キョウキュウ</t>
    </rPh>
    <rPh sb="328" eb="330">
      <t>タイオウ</t>
    </rPh>
    <rPh sb="335" eb="337">
      <t>ザイゲン</t>
    </rPh>
    <rPh sb="337" eb="339">
      <t>カクホ</t>
    </rPh>
    <rPh sb="340" eb="342">
      <t>テキセツ</t>
    </rPh>
    <rPh sb="343" eb="344">
      <t>オコナ</t>
    </rPh>
    <rPh sb="348" eb="350">
      <t>ヒツヨウ</t>
    </rPh>
    <rPh sb="356" eb="358">
      <t>ケイエイ</t>
    </rPh>
    <rPh sb="358" eb="360">
      <t>センリャク</t>
    </rPh>
    <rPh sb="366" eb="368">
      <t>ヘイセイ</t>
    </rPh>
    <rPh sb="370" eb="372">
      <t>ネンド</t>
    </rPh>
    <rPh sb="373" eb="375">
      <t>サクテイ</t>
    </rPh>
    <rPh sb="375" eb="37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</si>
</sst>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c:v>
                </c:pt>
                <c:pt idx="1">
                  <c:v>0.89</c:v>
                </c:pt>
                <c:pt idx="2">
                  <c:v>1</c:v>
                </c:pt>
                <c:pt idx="3">
                  <c:v>0.54</c:v>
                </c:pt>
                <c:pt idx="4">
                  <c:v>0.49</c:v>
                </c:pt>
              </c:numCache>
            </c:numRef>
          </c:val>
          <c:extLst xmlns:c16r2="http://schemas.microsoft.com/office/drawing/2015/06/chart">
            <c:ext xmlns:c16="http://schemas.microsoft.com/office/drawing/2014/chart" uri="{C3380CC4-5D6E-409C-BE32-E72D297353CC}">
              <c16:uniqueId val="{00000000-FB08-48CA-A47B-4562FDA3565D}"/>
            </c:ext>
          </c:extLst>
        </c:ser>
        <c:dLbls>
          <c:showLegendKey val="0"/>
          <c:showVal val="0"/>
          <c:showCatName val="0"/>
          <c:showSerName val="0"/>
          <c:showPercent val="0"/>
          <c:showBubbleSize val="0"/>
        </c:dLbls>
        <c:gapWidth val="150"/>
        <c:axId val="271833368"/>
        <c:axId val="27183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FB08-48CA-A47B-4562FDA3565D}"/>
            </c:ext>
          </c:extLst>
        </c:ser>
        <c:dLbls>
          <c:showLegendKey val="0"/>
          <c:showVal val="0"/>
          <c:showCatName val="0"/>
          <c:showSerName val="0"/>
          <c:showPercent val="0"/>
          <c:showBubbleSize val="0"/>
        </c:dLbls>
        <c:marker val="1"/>
        <c:smooth val="0"/>
        <c:axId val="271833368"/>
        <c:axId val="271835328"/>
      </c:lineChart>
      <c:dateAx>
        <c:axId val="271833368"/>
        <c:scaling>
          <c:orientation val="minMax"/>
        </c:scaling>
        <c:delete val="1"/>
        <c:axPos val="b"/>
        <c:numFmt formatCode="ge" sourceLinked="1"/>
        <c:majorTickMark val="none"/>
        <c:minorTickMark val="none"/>
        <c:tickLblPos val="none"/>
        <c:crossAx val="271835328"/>
        <c:crosses val="autoZero"/>
        <c:auto val="1"/>
        <c:lblOffset val="100"/>
        <c:baseTimeUnit val="years"/>
      </c:dateAx>
      <c:valAx>
        <c:axId val="271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83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102.19</c:v>
                </c:pt>
                <c:pt idx="1">
                  <c:v>112.14</c:v>
                </c:pt>
                <c:pt idx="2">
                  <c:v>109.97</c:v>
                </c:pt>
                <c:pt idx="3">
                  <c:v>112.28</c:v>
                </c:pt>
                <c:pt idx="4">
                  <c:v>111.38</c:v>
                </c:pt>
              </c:numCache>
            </c:numRef>
          </c:val>
          <c:extLst xmlns:c16r2="http://schemas.microsoft.com/office/drawing/2015/06/chart">
            <c:ext xmlns:c16="http://schemas.microsoft.com/office/drawing/2014/chart" uri="{C3380CC4-5D6E-409C-BE32-E72D297353CC}">
              <c16:uniqueId val="{00000000-AE25-434E-BE2E-FBE971D1EFAC}"/>
            </c:ext>
          </c:extLst>
        </c:ser>
        <c:dLbls>
          <c:showLegendKey val="0"/>
          <c:showVal val="0"/>
          <c:showCatName val="0"/>
          <c:showSerName val="0"/>
          <c:showPercent val="0"/>
          <c:showBubbleSize val="0"/>
        </c:dLbls>
        <c:gapWidth val="150"/>
        <c:axId val="414291288"/>
        <c:axId val="41429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AE25-434E-BE2E-FBE971D1EFAC}"/>
            </c:ext>
          </c:extLst>
        </c:ser>
        <c:dLbls>
          <c:showLegendKey val="0"/>
          <c:showVal val="0"/>
          <c:showCatName val="0"/>
          <c:showSerName val="0"/>
          <c:showPercent val="0"/>
          <c:showBubbleSize val="0"/>
        </c:dLbls>
        <c:marker val="1"/>
        <c:smooth val="0"/>
        <c:axId val="414291288"/>
        <c:axId val="414293640"/>
      </c:lineChart>
      <c:dateAx>
        <c:axId val="414291288"/>
        <c:scaling>
          <c:orientation val="minMax"/>
        </c:scaling>
        <c:delete val="1"/>
        <c:axPos val="b"/>
        <c:numFmt formatCode="ge" sourceLinked="1"/>
        <c:majorTickMark val="none"/>
        <c:minorTickMark val="none"/>
        <c:tickLblPos val="none"/>
        <c:crossAx val="414293640"/>
        <c:crosses val="autoZero"/>
        <c:auto val="1"/>
        <c:lblOffset val="100"/>
        <c:baseTimeUnit val="years"/>
      </c:dateAx>
      <c:valAx>
        <c:axId val="414293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2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48.2</c:v>
                </c:pt>
                <c:pt idx="1">
                  <c:v>48.79</c:v>
                </c:pt>
                <c:pt idx="2">
                  <c:v>49.61</c:v>
                </c:pt>
                <c:pt idx="3">
                  <c:v>50.71</c:v>
                </c:pt>
                <c:pt idx="4">
                  <c:v>51.87</c:v>
                </c:pt>
              </c:numCache>
            </c:numRef>
          </c:val>
          <c:extLst xmlns:c16r2="http://schemas.microsoft.com/office/drawing/2015/06/chart">
            <c:ext xmlns:c16="http://schemas.microsoft.com/office/drawing/2014/chart" uri="{C3380CC4-5D6E-409C-BE32-E72D297353CC}">
              <c16:uniqueId val="{00000000-E45D-4E40-A8AA-E303A8F52006}"/>
            </c:ext>
          </c:extLst>
        </c:ser>
        <c:dLbls>
          <c:showLegendKey val="0"/>
          <c:showVal val="0"/>
          <c:showCatName val="0"/>
          <c:showSerName val="0"/>
          <c:showPercent val="0"/>
          <c:showBubbleSize val="0"/>
        </c:dLbls>
        <c:gapWidth val="150"/>
        <c:axId val="414288936"/>
        <c:axId val="41429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E45D-4E40-A8AA-E303A8F52006}"/>
            </c:ext>
          </c:extLst>
        </c:ser>
        <c:dLbls>
          <c:showLegendKey val="0"/>
          <c:showVal val="0"/>
          <c:showCatName val="0"/>
          <c:showSerName val="0"/>
          <c:showPercent val="0"/>
          <c:showBubbleSize val="0"/>
        </c:dLbls>
        <c:marker val="1"/>
        <c:smooth val="0"/>
        <c:axId val="414288936"/>
        <c:axId val="414292464"/>
      </c:lineChart>
      <c:dateAx>
        <c:axId val="414288936"/>
        <c:scaling>
          <c:orientation val="minMax"/>
        </c:scaling>
        <c:delete val="1"/>
        <c:axPos val="b"/>
        <c:numFmt formatCode="ge" sourceLinked="1"/>
        <c:majorTickMark val="none"/>
        <c:minorTickMark val="none"/>
        <c:tickLblPos val="none"/>
        <c:crossAx val="414292464"/>
        <c:crosses val="autoZero"/>
        <c:auto val="1"/>
        <c:lblOffset val="100"/>
        <c:baseTimeUnit val="years"/>
      </c:dateAx>
      <c:valAx>
        <c:axId val="41429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8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14.88</c:v>
                </c:pt>
                <c:pt idx="1">
                  <c:v>18.27</c:v>
                </c:pt>
                <c:pt idx="2">
                  <c:v>19.489999999999998</c:v>
                </c:pt>
                <c:pt idx="3">
                  <c:v>20.85</c:v>
                </c:pt>
                <c:pt idx="4">
                  <c:v>22.67</c:v>
                </c:pt>
              </c:numCache>
            </c:numRef>
          </c:val>
          <c:extLst xmlns:c16r2="http://schemas.microsoft.com/office/drawing/2015/06/chart">
            <c:ext xmlns:c16="http://schemas.microsoft.com/office/drawing/2014/chart" uri="{C3380CC4-5D6E-409C-BE32-E72D297353CC}">
              <c16:uniqueId val="{00000000-F7F6-40B1-8722-68F41872C337}"/>
            </c:ext>
          </c:extLst>
        </c:ser>
        <c:dLbls>
          <c:showLegendKey val="0"/>
          <c:showVal val="0"/>
          <c:showCatName val="0"/>
          <c:showSerName val="0"/>
          <c:showPercent val="0"/>
          <c:showBubbleSize val="0"/>
        </c:dLbls>
        <c:gapWidth val="150"/>
        <c:axId val="414294816"/>
        <c:axId val="4142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F7F6-40B1-8722-68F41872C337}"/>
            </c:ext>
          </c:extLst>
        </c:ser>
        <c:dLbls>
          <c:showLegendKey val="0"/>
          <c:showVal val="0"/>
          <c:showCatName val="0"/>
          <c:showSerName val="0"/>
          <c:showPercent val="0"/>
          <c:showBubbleSize val="0"/>
        </c:dLbls>
        <c:marker val="1"/>
        <c:smooth val="0"/>
        <c:axId val="414294816"/>
        <c:axId val="414287368"/>
      </c:lineChart>
      <c:dateAx>
        <c:axId val="414294816"/>
        <c:scaling>
          <c:orientation val="minMax"/>
        </c:scaling>
        <c:delete val="1"/>
        <c:axPos val="b"/>
        <c:numFmt formatCode="ge" sourceLinked="1"/>
        <c:majorTickMark val="none"/>
        <c:minorTickMark val="none"/>
        <c:tickLblPos val="none"/>
        <c:crossAx val="414287368"/>
        <c:crosses val="autoZero"/>
        <c:auto val="1"/>
        <c:lblOffset val="100"/>
        <c:baseTimeUnit val="years"/>
      </c:dateAx>
      <c:valAx>
        <c:axId val="4142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8C-4EEF-8EFC-1AEB52D75920}"/>
            </c:ext>
          </c:extLst>
        </c:ser>
        <c:dLbls>
          <c:showLegendKey val="0"/>
          <c:showVal val="0"/>
          <c:showCatName val="0"/>
          <c:showSerName val="0"/>
          <c:showPercent val="0"/>
          <c:showBubbleSize val="0"/>
        </c:dLbls>
        <c:gapWidth val="150"/>
        <c:axId val="414288544"/>
        <c:axId val="4142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D28C-4EEF-8EFC-1AEB52D75920}"/>
            </c:ext>
          </c:extLst>
        </c:ser>
        <c:dLbls>
          <c:showLegendKey val="0"/>
          <c:showVal val="0"/>
          <c:showCatName val="0"/>
          <c:showSerName val="0"/>
          <c:showPercent val="0"/>
          <c:showBubbleSize val="0"/>
        </c:dLbls>
        <c:marker val="1"/>
        <c:smooth val="0"/>
        <c:axId val="414288544"/>
        <c:axId val="414290896"/>
      </c:lineChart>
      <c:dateAx>
        <c:axId val="414288544"/>
        <c:scaling>
          <c:orientation val="minMax"/>
        </c:scaling>
        <c:delete val="1"/>
        <c:axPos val="b"/>
        <c:numFmt formatCode="ge" sourceLinked="1"/>
        <c:majorTickMark val="none"/>
        <c:minorTickMark val="none"/>
        <c:tickLblPos val="none"/>
        <c:crossAx val="414290896"/>
        <c:crosses val="autoZero"/>
        <c:auto val="1"/>
        <c:lblOffset val="100"/>
        <c:baseTimeUnit val="years"/>
      </c:dateAx>
      <c:valAx>
        <c:axId val="41429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2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438.3</c:v>
                </c:pt>
                <c:pt idx="1">
                  <c:v>299.2</c:v>
                </c:pt>
                <c:pt idx="2">
                  <c:v>299.25</c:v>
                </c:pt>
                <c:pt idx="3">
                  <c:v>336.25</c:v>
                </c:pt>
                <c:pt idx="4">
                  <c:v>288.07</c:v>
                </c:pt>
              </c:numCache>
            </c:numRef>
          </c:val>
          <c:extLst xmlns:c16r2="http://schemas.microsoft.com/office/drawing/2015/06/chart">
            <c:ext xmlns:c16="http://schemas.microsoft.com/office/drawing/2014/chart" uri="{C3380CC4-5D6E-409C-BE32-E72D297353CC}">
              <c16:uniqueId val="{00000000-22B2-4E6C-9893-3765540BADAF}"/>
            </c:ext>
          </c:extLst>
        </c:ser>
        <c:dLbls>
          <c:showLegendKey val="0"/>
          <c:showVal val="0"/>
          <c:showCatName val="0"/>
          <c:showSerName val="0"/>
          <c:showPercent val="0"/>
          <c:showBubbleSize val="0"/>
        </c:dLbls>
        <c:gapWidth val="150"/>
        <c:axId val="414463832"/>
        <c:axId val="4144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22B2-4E6C-9893-3765540BADAF}"/>
            </c:ext>
          </c:extLst>
        </c:ser>
        <c:dLbls>
          <c:showLegendKey val="0"/>
          <c:showVal val="0"/>
          <c:showCatName val="0"/>
          <c:showSerName val="0"/>
          <c:showPercent val="0"/>
          <c:showBubbleSize val="0"/>
        </c:dLbls>
        <c:marker val="1"/>
        <c:smooth val="0"/>
        <c:axId val="414463832"/>
        <c:axId val="414460696"/>
      </c:lineChart>
      <c:dateAx>
        <c:axId val="414463832"/>
        <c:scaling>
          <c:orientation val="minMax"/>
        </c:scaling>
        <c:delete val="1"/>
        <c:axPos val="b"/>
        <c:numFmt formatCode="ge" sourceLinked="1"/>
        <c:majorTickMark val="none"/>
        <c:minorTickMark val="none"/>
        <c:tickLblPos val="none"/>
        <c:crossAx val="414460696"/>
        <c:crosses val="autoZero"/>
        <c:auto val="1"/>
        <c:lblOffset val="100"/>
        <c:baseTimeUnit val="years"/>
      </c:dateAx>
      <c:valAx>
        <c:axId val="41446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6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115.25</c:v>
                </c:pt>
                <c:pt idx="1">
                  <c:v>111.73</c:v>
                </c:pt>
                <c:pt idx="2">
                  <c:v>107.02</c:v>
                </c:pt>
                <c:pt idx="3">
                  <c:v>103.13</c:v>
                </c:pt>
                <c:pt idx="4">
                  <c:v>99.98</c:v>
                </c:pt>
              </c:numCache>
            </c:numRef>
          </c:val>
          <c:extLst xmlns:c16r2="http://schemas.microsoft.com/office/drawing/2015/06/chart">
            <c:ext xmlns:c16="http://schemas.microsoft.com/office/drawing/2014/chart" uri="{C3380CC4-5D6E-409C-BE32-E72D297353CC}">
              <c16:uniqueId val="{00000000-3861-404E-9D14-FB41CF5D63D2}"/>
            </c:ext>
          </c:extLst>
        </c:ser>
        <c:dLbls>
          <c:showLegendKey val="0"/>
          <c:showVal val="0"/>
          <c:showCatName val="0"/>
          <c:showSerName val="0"/>
          <c:showPercent val="0"/>
          <c:showBubbleSize val="0"/>
        </c:dLbls>
        <c:gapWidth val="150"/>
        <c:axId val="414461088"/>
        <c:axId val="4144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3861-404E-9D14-FB41CF5D63D2}"/>
            </c:ext>
          </c:extLst>
        </c:ser>
        <c:dLbls>
          <c:showLegendKey val="0"/>
          <c:showVal val="0"/>
          <c:showCatName val="0"/>
          <c:showSerName val="0"/>
          <c:showPercent val="0"/>
          <c:showBubbleSize val="0"/>
        </c:dLbls>
        <c:marker val="1"/>
        <c:smooth val="0"/>
        <c:axId val="414461088"/>
        <c:axId val="414465792"/>
      </c:lineChart>
      <c:dateAx>
        <c:axId val="414461088"/>
        <c:scaling>
          <c:orientation val="minMax"/>
        </c:scaling>
        <c:delete val="1"/>
        <c:axPos val="b"/>
        <c:numFmt formatCode="ge" sourceLinked="1"/>
        <c:majorTickMark val="none"/>
        <c:minorTickMark val="none"/>
        <c:tickLblPos val="none"/>
        <c:crossAx val="414465792"/>
        <c:crosses val="autoZero"/>
        <c:auto val="1"/>
        <c:lblOffset val="100"/>
        <c:baseTimeUnit val="years"/>
      </c:dateAx>
      <c:valAx>
        <c:axId val="41446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4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100.87</c:v>
                </c:pt>
                <c:pt idx="1">
                  <c:v>113.09</c:v>
                </c:pt>
                <c:pt idx="2">
                  <c:v>110.29</c:v>
                </c:pt>
                <c:pt idx="3">
                  <c:v>112.7</c:v>
                </c:pt>
                <c:pt idx="4">
                  <c:v>111.73</c:v>
                </c:pt>
              </c:numCache>
            </c:numRef>
          </c:val>
          <c:extLst xmlns:c16r2="http://schemas.microsoft.com/office/drawing/2015/06/chart">
            <c:ext xmlns:c16="http://schemas.microsoft.com/office/drawing/2014/chart" uri="{C3380CC4-5D6E-409C-BE32-E72D297353CC}">
              <c16:uniqueId val="{00000000-4A5B-40E8-8B7E-688576544D7F}"/>
            </c:ext>
          </c:extLst>
        </c:ser>
        <c:dLbls>
          <c:showLegendKey val="0"/>
          <c:showVal val="0"/>
          <c:showCatName val="0"/>
          <c:showSerName val="0"/>
          <c:showPercent val="0"/>
          <c:showBubbleSize val="0"/>
        </c:dLbls>
        <c:gapWidth val="150"/>
        <c:axId val="414462656"/>
        <c:axId val="4144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4A5B-40E8-8B7E-688576544D7F}"/>
            </c:ext>
          </c:extLst>
        </c:ser>
        <c:dLbls>
          <c:showLegendKey val="0"/>
          <c:showVal val="0"/>
          <c:showCatName val="0"/>
          <c:showSerName val="0"/>
          <c:showPercent val="0"/>
          <c:showBubbleSize val="0"/>
        </c:dLbls>
        <c:marker val="1"/>
        <c:smooth val="0"/>
        <c:axId val="414462656"/>
        <c:axId val="414459520"/>
      </c:lineChart>
      <c:dateAx>
        <c:axId val="414462656"/>
        <c:scaling>
          <c:orientation val="minMax"/>
        </c:scaling>
        <c:delete val="1"/>
        <c:axPos val="b"/>
        <c:numFmt formatCode="ge" sourceLinked="1"/>
        <c:majorTickMark val="none"/>
        <c:minorTickMark val="none"/>
        <c:tickLblPos val="none"/>
        <c:crossAx val="414459520"/>
        <c:crosses val="autoZero"/>
        <c:auto val="1"/>
        <c:lblOffset val="100"/>
        <c:baseTimeUnit val="years"/>
      </c:dateAx>
      <c:valAx>
        <c:axId val="4144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134.33000000000001</c:v>
                </c:pt>
                <c:pt idx="1">
                  <c:v>120.18</c:v>
                </c:pt>
                <c:pt idx="2">
                  <c:v>123.21</c:v>
                </c:pt>
                <c:pt idx="3">
                  <c:v>120.89</c:v>
                </c:pt>
                <c:pt idx="4">
                  <c:v>122.41</c:v>
                </c:pt>
              </c:numCache>
            </c:numRef>
          </c:val>
          <c:extLst xmlns:c16r2="http://schemas.microsoft.com/office/drawing/2015/06/chart">
            <c:ext xmlns:c16="http://schemas.microsoft.com/office/drawing/2014/chart" uri="{C3380CC4-5D6E-409C-BE32-E72D297353CC}">
              <c16:uniqueId val="{00000000-C064-4A15-8A79-E8EB07DBF723}"/>
            </c:ext>
          </c:extLst>
        </c:ser>
        <c:dLbls>
          <c:showLegendKey val="0"/>
          <c:showVal val="0"/>
          <c:showCatName val="0"/>
          <c:showSerName val="0"/>
          <c:showPercent val="0"/>
          <c:showBubbleSize val="0"/>
        </c:dLbls>
        <c:gapWidth val="150"/>
        <c:axId val="414462264"/>
        <c:axId val="41446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C064-4A15-8A79-E8EB07DBF723}"/>
            </c:ext>
          </c:extLst>
        </c:ser>
        <c:dLbls>
          <c:showLegendKey val="0"/>
          <c:showVal val="0"/>
          <c:showCatName val="0"/>
          <c:showSerName val="0"/>
          <c:showPercent val="0"/>
          <c:showBubbleSize val="0"/>
        </c:dLbls>
        <c:marker val="1"/>
        <c:smooth val="0"/>
        <c:axId val="414462264"/>
        <c:axId val="414463440"/>
      </c:lineChart>
      <c:dateAx>
        <c:axId val="414462264"/>
        <c:scaling>
          <c:orientation val="minMax"/>
        </c:scaling>
        <c:delete val="1"/>
        <c:axPos val="b"/>
        <c:numFmt formatCode="ge" sourceLinked="1"/>
        <c:majorTickMark val="none"/>
        <c:minorTickMark val="none"/>
        <c:tickLblPos val="none"/>
        <c:crossAx val="414463440"/>
        <c:crosses val="autoZero"/>
        <c:auto val="1"/>
        <c:lblOffset val="100"/>
        <c:baseTimeUnit val="years"/>
      </c:dateAx>
      <c:valAx>
        <c:axId val="4144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81.61</c:v>
                </c:pt>
                <c:pt idx="1">
                  <c:v>80.599999999999994</c:v>
                </c:pt>
                <c:pt idx="2">
                  <c:v>80.34</c:v>
                </c:pt>
                <c:pt idx="3">
                  <c:v>81</c:v>
                </c:pt>
                <c:pt idx="4">
                  <c:v>81.16</c:v>
                </c:pt>
              </c:numCache>
            </c:numRef>
          </c:val>
          <c:extLst xmlns:c16r2="http://schemas.microsoft.com/office/drawing/2015/06/chart">
            <c:ext xmlns:c16="http://schemas.microsoft.com/office/drawing/2014/chart" uri="{C3380CC4-5D6E-409C-BE32-E72D297353CC}">
              <c16:uniqueId val="{00000000-5AB8-4A56-93E3-8681590423BC}"/>
            </c:ext>
          </c:extLst>
        </c:ser>
        <c:dLbls>
          <c:showLegendKey val="0"/>
          <c:showVal val="0"/>
          <c:showCatName val="0"/>
          <c:showSerName val="0"/>
          <c:showPercent val="0"/>
          <c:showBubbleSize val="0"/>
        </c:dLbls>
        <c:gapWidth val="150"/>
        <c:axId val="414465400"/>
        <c:axId val="41446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5AB8-4A56-93E3-8681590423BC}"/>
            </c:ext>
          </c:extLst>
        </c:ser>
        <c:dLbls>
          <c:showLegendKey val="0"/>
          <c:showVal val="0"/>
          <c:showCatName val="0"/>
          <c:showSerName val="0"/>
          <c:showPercent val="0"/>
          <c:showBubbleSize val="0"/>
        </c:dLbls>
        <c:marker val="1"/>
        <c:smooth val="0"/>
        <c:axId val="414465400"/>
        <c:axId val="414466184"/>
      </c:lineChart>
      <c:dateAx>
        <c:axId val="414465400"/>
        <c:scaling>
          <c:orientation val="minMax"/>
        </c:scaling>
        <c:delete val="1"/>
        <c:axPos val="b"/>
        <c:numFmt formatCode="ge" sourceLinked="1"/>
        <c:majorTickMark val="none"/>
        <c:minorTickMark val="none"/>
        <c:tickLblPos val="none"/>
        <c:crossAx val="414466184"/>
        <c:crosses val="autoZero"/>
        <c:auto val="1"/>
        <c:lblOffset val="100"/>
        <c:baseTimeUnit val="years"/>
      </c:dateAx>
      <c:valAx>
        <c:axId val="41446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46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93.01</c:v>
                </c:pt>
                <c:pt idx="1">
                  <c:v>92.95</c:v>
                </c:pt>
                <c:pt idx="2">
                  <c:v>92.97</c:v>
                </c:pt>
                <c:pt idx="3">
                  <c:v>93.02</c:v>
                </c:pt>
                <c:pt idx="4">
                  <c:v>93.07</c:v>
                </c:pt>
              </c:numCache>
            </c:numRef>
          </c:val>
          <c:extLst xmlns:c16r2="http://schemas.microsoft.com/office/drawing/2015/06/chart">
            <c:ext xmlns:c16="http://schemas.microsoft.com/office/drawing/2014/chart" uri="{C3380CC4-5D6E-409C-BE32-E72D297353CC}">
              <c16:uniqueId val="{00000000-6841-448D-9BAE-07CE336D1E21}"/>
            </c:ext>
          </c:extLst>
        </c:ser>
        <c:dLbls>
          <c:showLegendKey val="0"/>
          <c:showVal val="0"/>
          <c:showCatName val="0"/>
          <c:showSerName val="0"/>
          <c:showPercent val="0"/>
          <c:showBubbleSize val="0"/>
        </c:dLbls>
        <c:gapWidth val="150"/>
        <c:axId val="414287760"/>
        <c:axId val="41429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6841-448D-9BAE-07CE336D1E21}"/>
            </c:ext>
          </c:extLst>
        </c:ser>
        <c:dLbls>
          <c:showLegendKey val="0"/>
          <c:showVal val="0"/>
          <c:showCatName val="0"/>
          <c:showSerName val="0"/>
          <c:showPercent val="0"/>
          <c:showBubbleSize val="0"/>
        </c:dLbls>
        <c:marker val="1"/>
        <c:smooth val="0"/>
        <c:axId val="414287760"/>
        <c:axId val="414292856"/>
      </c:lineChart>
      <c:dateAx>
        <c:axId val="414287760"/>
        <c:scaling>
          <c:orientation val="minMax"/>
        </c:scaling>
        <c:delete val="1"/>
        <c:axPos val="b"/>
        <c:numFmt formatCode="ge" sourceLinked="1"/>
        <c:majorTickMark val="none"/>
        <c:minorTickMark val="none"/>
        <c:tickLblPos val="none"/>
        <c:crossAx val="414292856"/>
        <c:crosses val="autoZero"/>
        <c:auto val="1"/>
        <c:lblOffset val="100"/>
        <c:baseTimeUnit val="years"/>
      </c:dateAx>
      <c:valAx>
        <c:axId val="4142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28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豊橋市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A1</v>
      </c>
      <c r="X8" s="85"/>
      <c r="Y8" s="85"/>
      <c r="Z8" s="85"/>
      <c r="AA8" s="85"/>
      <c r="AB8" s="85"/>
      <c r="AC8" s="85"/>
      <c r="AD8" s="85" t="str">
        <f>データ!$M$6</f>
        <v>自治体職員</v>
      </c>
      <c r="AE8" s="85"/>
      <c r="AF8" s="85"/>
      <c r="AG8" s="85"/>
      <c r="AH8" s="85"/>
      <c r="AI8" s="85"/>
      <c r="AJ8" s="85"/>
      <c r="AK8" s="4"/>
      <c r="AL8" s="73">
        <f>データ!$R$6</f>
        <v>377561</v>
      </c>
      <c r="AM8" s="73"/>
      <c r="AN8" s="73"/>
      <c r="AO8" s="73"/>
      <c r="AP8" s="73"/>
      <c r="AQ8" s="73"/>
      <c r="AR8" s="73"/>
      <c r="AS8" s="73"/>
      <c r="AT8" s="69">
        <f>データ!$S$6</f>
        <v>261.86</v>
      </c>
      <c r="AU8" s="70"/>
      <c r="AV8" s="70"/>
      <c r="AW8" s="70"/>
      <c r="AX8" s="70"/>
      <c r="AY8" s="70"/>
      <c r="AZ8" s="70"/>
      <c r="BA8" s="70"/>
      <c r="BB8" s="72">
        <f>データ!$T$6</f>
        <v>1441.84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84.91</v>
      </c>
      <c r="J10" s="70"/>
      <c r="K10" s="70"/>
      <c r="L10" s="70"/>
      <c r="M10" s="70"/>
      <c r="N10" s="70"/>
      <c r="O10" s="71"/>
      <c r="P10" s="72">
        <f>データ!$P$6</f>
        <v>99.69</v>
      </c>
      <c r="Q10" s="72"/>
      <c r="R10" s="72"/>
      <c r="S10" s="72"/>
      <c r="T10" s="72"/>
      <c r="U10" s="72"/>
      <c r="V10" s="72"/>
      <c r="W10" s="73">
        <f>データ!$Q$6</f>
        <v>1479</v>
      </c>
      <c r="X10" s="73"/>
      <c r="Y10" s="73"/>
      <c r="Z10" s="73"/>
      <c r="AA10" s="73"/>
      <c r="AB10" s="73"/>
      <c r="AC10" s="73"/>
      <c r="AD10" s="2"/>
      <c r="AE10" s="2"/>
      <c r="AF10" s="2"/>
      <c r="AG10" s="2"/>
      <c r="AH10" s="4"/>
      <c r="AI10" s="4"/>
      <c r="AJ10" s="4"/>
      <c r="AK10" s="4"/>
      <c r="AL10" s="73">
        <f>データ!$U$6</f>
        <v>375314</v>
      </c>
      <c r="AM10" s="73"/>
      <c r="AN10" s="73"/>
      <c r="AO10" s="73"/>
      <c r="AP10" s="73"/>
      <c r="AQ10" s="73"/>
      <c r="AR10" s="73"/>
      <c r="AS10" s="73"/>
      <c r="AT10" s="69">
        <f>データ!$V$6</f>
        <v>220.38</v>
      </c>
      <c r="AU10" s="70"/>
      <c r="AV10" s="70"/>
      <c r="AW10" s="70"/>
      <c r="AX10" s="70"/>
      <c r="AY10" s="70"/>
      <c r="AZ10" s="70"/>
      <c r="BA10" s="70"/>
      <c r="BB10" s="72">
        <f>データ!$W$6</f>
        <v>1703.03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6" t="s">
        <v>117</v>
      </c>
      <c r="BM16" s="57"/>
      <c r="BN16" s="57"/>
      <c r="BO16" s="57"/>
      <c r="BP16" s="57"/>
      <c r="BQ16" s="57"/>
      <c r="BR16" s="57"/>
      <c r="BS16" s="57"/>
      <c r="BT16" s="57"/>
      <c r="BU16" s="57"/>
      <c r="BV16" s="57"/>
      <c r="BW16" s="57"/>
      <c r="BX16" s="57"/>
      <c r="BY16" s="57"/>
      <c r="BZ16" s="5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6" t="s">
        <v>116</v>
      </c>
      <c r="BM47" s="57"/>
      <c r="BN47" s="57"/>
      <c r="BO47" s="57"/>
      <c r="BP47" s="57"/>
      <c r="BQ47" s="57"/>
      <c r="BR47" s="57"/>
      <c r="BS47" s="57"/>
      <c r="BT47" s="57"/>
      <c r="BU47" s="57"/>
      <c r="BV47" s="57"/>
      <c r="BW47" s="57"/>
      <c r="BX47" s="57"/>
      <c r="BY47" s="57"/>
      <c r="BZ47" s="5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6"/>
      <c r="BM58" s="57"/>
      <c r="BN58" s="57"/>
      <c r="BO58" s="57"/>
      <c r="BP58" s="57"/>
      <c r="BQ58" s="57"/>
      <c r="BR58" s="57"/>
      <c r="BS58" s="57"/>
      <c r="BT58" s="57"/>
      <c r="BU58" s="57"/>
      <c r="BV58" s="57"/>
      <c r="BW58" s="57"/>
      <c r="BX58" s="57"/>
      <c r="BY58" s="57"/>
      <c r="BZ58" s="5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6"/>
      <c r="BM59" s="57"/>
      <c r="BN59" s="57"/>
      <c r="BO59" s="57"/>
      <c r="BP59" s="57"/>
      <c r="BQ59" s="57"/>
      <c r="BR59" s="57"/>
      <c r="BS59" s="57"/>
      <c r="BT59" s="57"/>
      <c r="BU59" s="57"/>
      <c r="BV59" s="57"/>
      <c r="BW59" s="57"/>
      <c r="BX59" s="57"/>
      <c r="BY59" s="57"/>
      <c r="BZ59" s="5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6"/>
      <c r="BM60" s="57"/>
      <c r="BN60" s="57"/>
      <c r="BO60" s="57"/>
      <c r="BP60" s="57"/>
      <c r="BQ60" s="57"/>
      <c r="BR60" s="57"/>
      <c r="BS60" s="57"/>
      <c r="BT60" s="57"/>
      <c r="BU60" s="57"/>
      <c r="BV60" s="57"/>
      <c r="BW60" s="57"/>
      <c r="BX60" s="57"/>
      <c r="BY60" s="57"/>
      <c r="BZ60" s="5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q+iq6x+npnrH0R5Hf50rtMRnBUU6bhDSfBxZ6bKLD/R8dSghgure+idUcu/cPzXSq+SJgUrQWGoacXDvgTD6w==" saltValue="LQk1Y+EC7RDz+PeTqQdT/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232017</v>
      </c>
      <c r="D6" s="33">
        <f t="shared" si="3"/>
        <v>46</v>
      </c>
      <c r="E6" s="33">
        <f t="shared" si="3"/>
        <v>1</v>
      </c>
      <c r="F6" s="33">
        <f t="shared" si="3"/>
        <v>0</v>
      </c>
      <c r="G6" s="33">
        <f t="shared" si="3"/>
        <v>1</v>
      </c>
      <c r="H6" s="33" t="str">
        <f t="shared" si="3"/>
        <v>愛知県　豊橋市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84.91</v>
      </c>
      <c r="P6" s="34">
        <f t="shared" si="3"/>
        <v>99.69</v>
      </c>
      <c r="Q6" s="34">
        <f t="shared" si="3"/>
        <v>1479</v>
      </c>
      <c r="R6" s="34">
        <f t="shared" si="3"/>
        <v>377561</v>
      </c>
      <c r="S6" s="34">
        <f t="shared" si="3"/>
        <v>261.86</v>
      </c>
      <c r="T6" s="34">
        <f t="shared" si="3"/>
        <v>1441.84</v>
      </c>
      <c r="U6" s="34">
        <f t="shared" si="3"/>
        <v>375314</v>
      </c>
      <c r="V6" s="34">
        <f t="shared" si="3"/>
        <v>220.38</v>
      </c>
      <c r="W6" s="34">
        <f t="shared" si="3"/>
        <v>1703.03</v>
      </c>
      <c r="X6" s="35">
        <f>IF(X7="",NA(),X7)</f>
        <v>102.19</v>
      </c>
      <c r="Y6" s="35">
        <f t="shared" ref="Y6:AG6" si="4">IF(Y7="",NA(),Y7)</f>
        <v>112.14</v>
      </c>
      <c r="Z6" s="35">
        <f t="shared" si="4"/>
        <v>109.97</v>
      </c>
      <c r="AA6" s="35">
        <f t="shared" si="4"/>
        <v>112.28</v>
      </c>
      <c r="AB6" s="35">
        <f t="shared" si="4"/>
        <v>111.38</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438.3</v>
      </c>
      <c r="AU6" s="35">
        <f t="shared" ref="AU6:BC6" si="6">IF(AU7="",NA(),AU7)</f>
        <v>299.2</v>
      </c>
      <c r="AV6" s="35">
        <f t="shared" si="6"/>
        <v>299.25</v>
      </c>
      <c r="AW6" s="35">
        <f t="shared" si="6"/>
        <v>336.25</v>
      </c>
      <c r="AX6" s="35">
        <f t="shared" si="6"/>
        <v>288.07</v>
      </c>
      <c r="AY6" s="35">
        <f t="shared" si="6"/>
        <v>473.46</v>
      </c>
      <c r="AZ6" s="35">
        <f t="shared" si="6"/>
        <v>240.81</v>
      </c>
      <c r="BA6" s="35">
        <f t="shared" si="6"/>
        <v>241.71</v>
      </c>
      <c r="BB6" s="35">
        <f t="shared" si="6"/>
        <v>249.08</v>
      </c>
      <c r="BC6" s="35">
        <f t="shared" si="6"/>
        <v>254.05</v>
      </c>
      <c r="BD6" s="34" t="str">
        <f>IF(BD7="","",IF(BD7="-","【-】","【"&amp;SUBSTITUTE(TEXT(BD7,"#,##0.00"),"-","△")&amp;"】"))</f>
        <v>【264.34】</v>
      </c>
      <c r="BE6" s="35">
        <f>IF(BE7="",NA(),BE7)</f>
        <v>115.25</v>
      </c>
      <c r="BF6" s="35">
        <f t="shared" ref="BF6:BN6" si="7">IF(BF7="",NA(),BF7)</f>
        <v>111.73</v>
      </c>
      <c r="BG6" s="35">
        <f t="shared" si="7"/>
        <v>107.02</v>
      </c>
      <c r="BH6" s="35">
        <f t="shared" si="7"/>
        <v>103.13</v>
      </c>
      <c r="BI6" s="35">
        <f t="shared" si="7"/>
        <v>99.98</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100.87</v>
      </c>
      <c r="BQ6" s="35">
        <f t="shared" ref="BQ6:BY6" si="8">IF(BQ7="",NA(),BQ7)</f>
        <v>113.09</v>
      </c>
      <c r="BR6" s="35">
        <f t="shared" si="8"/>
        <v>110.29</v>
      </c>
      <c r="BS6" s="35">
        <f t="shared" si="8"/>
        <v>112.7</v>
      </c>
      <c r="BT6" s="35">
        <f t="shared" si="8"/>
        <v>111.73</v>
      </c>
      <c r="BU6" s="35">
        <f t="shared" si="8"/>
        <v>100.77</v>
      </c>
      <c r="BV6" s="35">
        <f t="shared" si="8"/>
        <v>107.74</v>
      </c>
      <c r="BW6" s="35">
        <f t="shared" si="8"/>
        <v>108.81</v>
      </c>
      <c r="BX6" s="35">
        <f t="shared" si="8"/>
        <v>110.87</v>
      </c>
      <c r="BY6" s="35">
        <f t="shared" si="8"/>
        <v>110.3</v>
      </c>
      <c r="BZ6" s="34" t="str">
        <f>IF(BZ7="","",IF(BZ7="-","【-】","【"&amp;SUBSTITUTE(TEXT(BZ7,"#,##0.00"),"-","△")&amp;"】"))</f>
        <v>【104.36】</v>
      </c>
      <c r="CA6" s="35">
        <f>IF(CA7="",NA(),CA7)</f>
        <v>134.33000000000001</v>
      </c>
      <c r="CB6" s="35">
        <f t="shared" ref="CB6:CJ6" si="9">IF(CB7="",NA(),CB7)</f>
        <v>120.18</v>
      </c>
      <c r="CC6" s="35">
        <f t="shared" si="9"/>
        <v>123.21</v>
      </c>
      <c r="CD6" s="35">
        <f t="shared" si="9"/>
        <v>120.89</v>
      </c>
      <c r="CE6" s="35">
        <f t="shared" si="9"/>
        <v>122.41</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81.61</v>
      </c>
      <c r="CM6" s="35">
        <f t="shared" ref="CM6:CU6" si="10">IF(CM7="",NA(),CM7)</f>
        <v>80.599999999999994</v>
      </c>
      <c r="CN6" s="35">
        <f t="shared" si="10"/>
        <v>80.34</v>
      </c>
      <c r="CO6" s="35">
        <f t="shared" si="10"/>
        <v>81</v>
      </c>
      <c r="CP6" s="35">
        <f t="shared" si="10"/>
        <v>81.16</v>
      </c>
      <c r="CQ6" s="35">
        <f t="shared" si="10"/>
        <v>63.91</v>
      </c>
      <c r="CR6" s="35">
        <f t="shared" si="10"/>
        <v>63.25</v>
      </c>
      <c r="CS6" s="35">
        <f t="shared" si="10"/>
        <v>63.03</v>
      </c>
      <c r="CT6" s="35">
        <f t="shared" si="10"/>
        <v>63.18</v>
      </c>
      <c r="CU6" s="35">
        <f t="shared" si="10"/>
        <v>63.54</v>
      </c>
      <c r="CV6" s="34" t="str">
        <f>IF(CV7="","",IF(CV7="-","【-】","【"&amp;SUBSTITUTE(TEXT(CV7,"#,##0.00"),"-","△")&amp;"】"))</f>
        <v>【60.41】</v>
      </c>
      <c r="CW6" s="35">
        <f>IF(CW7="",NA(),CW7)</f>
        <v>93.01</v>
      </c>
      <c r="CX6" s="35">
        <f t="shared" ref="CX6:DF6" si="11">IF(CX7="",NA(),CX7)</f>
        <v>92.95</v>
      </c>
      <c r="CY6" s="35">
        <f t="shared" si="11"/>
        <v>92.97</v>
      </c>
      <c r="CZ6" s="35">
        <f t="shared" si="11"/>
        <v>93.02</v>
      </c>
      <c r="DA6" s="35">
        <f t="shared" si="11"/>
        <v>93.07</v>
      </c>
      <c r="DB6" s="35">
        <f t="shared" si="11"/>
        <v>91.45</v>
      </c>
      <c r="DC6" s="35">
        <f t="shared" si="11"/>
        <v>91.07</v>
      </c>
      <c r="DD6" s="35">
        <f t="shared" si="11"/>
        <v>91.21</v>
      </c>
      <c r="DE6" s="35">
        <f t="shared" si="11"/>
        <v>91.6</v>
      </c>
      <c r="DF6" s="35">
        <f t="shared" si="11"/>
        <v>91.48</v>
      </c>
      <c r="DG6" s="34" t="str">
        <f>IF(DG7="","",IF(DG7="-","【-】","【"&amp;SUBSTITUTE(TEXT(DG7,"#,##0.00"),"-","△")&amp;"】"))</f>
        <v>【89.93】</v>
      </c>
      <c r="DH6" s="35">
        <f>IF(DH7="",NA(),DH7)</f>
        <v>48.2</v>
      </c>
      <c r="DI6" s="35">
        <f t="shared" ref="DI6:DQ6" si="12">IF(DI7="",NA(),DI7)</f>
        <v>48.79</v>
      </c>
      <c r="DJ6" s="35">
        <f t="shared" si="12"/>
        <v>49.61</v>
      </c>
      <c r="DK6" s="35">
        <f t="shared" si="12"/>
        <v>50.71</v>
      </c>
      <c r="DL6" s="35">
        <f t="shared" si="12"/>
        <v>51.87</v>
      </c>
      <c r="DM6" s="35">
        <f t="shared" si="12"/>
        <v>45.38</v>
      </c>
      <c r="DN6" s="35">
        <f t="shared" si="12"/>
        <v>47.7</v>
      </c>
      <c r="DO6" s="35">
        <f t="shared" si="12"/>
        <v>48.41</v>
      </c>
      <c r="DP6" s="35">
        <f t="shared" si="12"/>
        <v>49.1</v>
      </c>
      <c r="DQ6" s="35">
        <f t="shared" si="12"/>
        <v>49.66</v>
      </c>
      <c r="DR6" s="34" t="str">
        <f>IF(DR7="","",IF(DR7="-","【-】","【"&amp;SUBSTITUTE(TEXT(DR7,"#,##0.00"),"-","△")&amp;"】"))</f>
        <v>【48.12】</v>
      </c>
      <c r="DS6" s="35">
        <f>IF(DS7="",NA(),DS7)</f>
        <v>14.88</v>
      </c>
      <c r="DT6" s="35">
        <f t="shared" ref="DT6:EB6" si="13">IF(DT7="",NA(),DT7)</f>
        <v>18.27</v>
      </c>
      <c r="DU6" s="35">
        <f t="shared" si="13"/>
        <v>19.489999999999998</v>
      </c>
      <c r="DV6" s="35">
        <f t="shared" si="13"/>
        <v>20.85</v>
      </c>
      <c r="DW6" s="35">
        <f t="shared" si="13"/>
        <v>22.67</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1.3</v>
      </c>
      <c r="EE6" s="35">
        <f t="shared" ref="EE6:EM6" si="14">IF(EE7="",NA(),EE7)</f>
        <v>0.89</v>
      </c>
      <c r="EF6" s="35">
        <f t="shared" si="14"/>
        <v>1</v>
      </c>
      <c r="EG6" s="35">
        <f t="shared" si="14"/>
        <v>0.54</v>
      </c>
      <c r="EH6" s="35">
        <f t="shared" si="14"/>
        <v>0.49</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232017</v>
      </c>
      <c r="D7" s="37">
        <v>46</v>
      </c>
      <c r="E7" s="37">
        <v>1</v>
      </c>
      <c r="F7" s="37">
        <v>0</v>
      </c>
      <c r="G7" s="37">
        <v>1</v>
      </c>
      <c r="H7" s="37" t="s">
        <v>104</v>
      </c>
      <c r="I7" s="37" t="s">
        <v>105</v>
      </c>
      <c r="J7" s="37" t="s">
        <v>106</v>
      </c>
      <c r="K7" s="37" t="s">
        <v>107</v>
      </c>
      <c r="L7" s="37" t="s">
        <v>108</v>
      </c>
      <c r="M7" s="37" t="s">
        <v>109</v>
      </c>
      <c r="N7" s="38" t="s">
        <v>110</v>
      </c>
      <c r="O7" s="38">
        <v>84.91</v>
      </c>
      <c r="P7" s="38">
        <v>99.69</v>
      </c>
      <c r="Q7" s="38">
        <v>1479</v>
      </c>
      <c r="R7" s="38">
        <v>377561</v>
      </c>
      <c r="S7" s="38">
        <v>261.86</v>
      </c>
      <c r="T7" s="38">
        <v>1441.84</v>
      </c>
      <c r="U7" s="38">
        <v>375314</v>
      </c>
      <c r="V7" s="38">
        <v>220.38</v>
      </c>
      <c r="W7" s="38">
        <v>1703.03</v>
      </c>
      <c r="X7" s="38">
        <v>102.19</v>
      </c>
      <c r="Y7" s="38">
        <v>112.14</v>
      </c>
      <c r="Z7" s="38">
        <v>109.97</v>
      </c>
      <c r="AA7" s="38">
        <v>112.28</v>
      </c>
      <c r="AB7" s="38">
        <v>111.38</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438.3</v>
      </c>
      <c r="AU7" s="38">
        <v>299.2</v>
      </c>
      <c r="AV7" s="38">
        <v>299.25</v>
      </c>
      <c r="AW7" s="38">
        <v>336.25</v>
      </c>
      <c r="AX7" s="38">
        <v>288.07</v>
      </c>
      <c r="AY7" s="38">
        <v>473.46</v>
      </c>
      <c r="AZ7" s="38">
        <v>240.81</v>
      </c>
      <c r="BA7" s="38">
        <v>241.71</v>
      </c>
      <c r="BB7" s="38">
        <v>249.08</v>
      </c>
      <c r="BC7" s="38">
        <v>254.05</v>
      </c>
      <c r="BD7" s="38">
        <v>264.33999999999997</v>
      </c>
      <c r="BE7" s="38">
        <v>115.25</v>
      </c>
      <c r="BF7" s="38">
        <v>111.73</v>
      </c>
      <c r="BG7" s="38">
        <v>107.02</v>
      </c>
      <c r="BH7" s="38">
        <v>103.13</v>
      </c>
      <c r="BI7" s="38">
        <v>99.98</v>
      </c>
      <c r="BJ7" s="38">
        <v>285.77</v>
      </c>
      <c r="BK7" s="38">
        <v>283.10000000000002</v>
      </c>
      <c r="BL7" s="38">
        <v>274.14</v>
      </c>
      <c r="BM7" s="38">
        <v>266.66000000000003</v>
      </c>
      <c r="BN7" s="38">
        <v>258.63</v>
      </c>
      <c r="BO7" s="38">
        <v>274.27</v>
      </c>
      <c r="BP7" s="38">
        <v>100.87</v>
      </c>
      <c r="BQ7" s="38">
        <v>113.09</v>
      </c>
      <c r="BR7" s="38">
        <v>110.29</v>
      </c>
      <c r="BS7" s="38">
        <v>112.7</v>
      </c>
      <c r="BT7" s="38">
        <v>111.73</v>
      </c>
      <c r="BU7" s="38">
        <v>100.77</v>
      </c>
      <c r="BV7" s="38">
        <v>107.74</v>
      </c>
      <c r="BW7" s="38">
        <v>108.81</v>
      </c>
      <c r="BX7" s="38">
        <v>110.87</v>
      </c>
      <c r="BY7" s="38">
        <v>110.3</v>
      </c>
      <c r="BZ7" s="38">
        <v>104.36</v>
      </c>
      <c r="CA7" s="38">
        <v>134.33000000000001</v>
      </c>
      <c r="CB7" s="38">
        <v>120.18</v>
      </c>
      <c r="CC7" s="38">
        <v>123.21</v>
      </c>
      <c r="CD7" s="38">
        <v>120.89</v>
      </c>
      <c r="CE7" s="38">
        <v>122.41</v>
      </c>
      <c r="CF7" s="38">
        <v>165.74</v>
      </c>
      <c r="CG7" s="38">
        <v>154.33000000000001</v>
      </c>
      <c r="CH7" s="38">
        <v>152.94999999999999</v>
      </c>
      <c r="CI7" s="38">
        <v>150.54</v>
      </c>
      <c r="CJ7" s="38">
        <v>151.85</v>
      </c>
      <c r="CK7" s="38">
        <v>165.71</v>
      </c>
      <c r="CL7" s="38">
        <v>81.61</v>
      </c>
      <c r="CM7" s="38">
        <v>80.599999999999994</v>
      </c>
      <c r="CN7" s="38">
        <v>80.34</v>
      </c>
      <c r="CO7" s="38">
        <v>81</v>
      </c>
      <c r="CP7" s="38">
        <v>81.16</v>
      </c>
      <c r="CQ7" s="38">
        <v>63.91</v>
      </c>
      <c r="CR7" s="38">
        <v>63.25</v>
      </c>
      <c r="CS7" s="38">
        <v>63.03</v>
      </c>
      <c r="CT7" s="38">
        <v>63.18</v>
      </c>
      <c r="CU7" s="38">
        <v>63.54</v>
      </c>
      <c r="CV7" s="38">
        <v>60.41</v>
      </c>
      <c r="CW7" s="38">
        <v>93.01</v>
      </c>
      <c r="CX7" s="38">
        <v>92.95</v>
      </c>
      <c r="CY7" s="38">
        <v>92.97</v>
      </c>
      <c r="CZ7" s="38">
        <v>93.02</v>
      </c>
      <c r="DA7" s="38">
        <v>93.07</v>
      </c>
      <c r="DB7" s="38">
        <v>91.45</v>
      </c>
      <c r="DC7" s="38">
        <v>91.07</v>
      </c>
      <c r="DD7" s="38">
        <v>91.21</v>
      </c>
      <c r="DE7" s="38">
        <v>91.6</v>
      </c>
      <c r="DF7" s="38">
        <v>91.48</v>
      </c>
      <c r="DG7" s="38">
        <v>89.93</v>
      </c>
      <c r="DH7" s="38">
        <v>48.2</v>
      </c>
      <c r="DI7" s="38">
        <v>48.79</v>
      </c>
      <c r="DJ7" s="38">
        <v>49.61</v>
      </c>
      <c r="DK7" s="38">
        <v>50.71</v>
      </c>
      <c r="DL7" s="38">
        <v>51.87</v>
      </c>
      <c r="DM7" s="38">
        <v>45.38</v>
      </c>
      <c r="DN7" s="38">
        <v>47.7</v>
      </c>
      <c r="DO7" s="38">
        <v>48.41</v>
      </c>
      <c r="DP7" s="38">
        <v>49.1</v>
      </c>
      <c r="DQ7" s="38">
        <v>49.66</v>
      </c>
      <c r="DR7" s="38">
        <v>48.12</v>
      </c>
      <c r="DS7" s="38">
        <v>14.88</v>
      </c>
      <c r="DT7" s="38">
        <v>18.27</v>
      </c>
      <c r="DU7" s="38">
        <v>19.489999999999998</v>
      </c>
      <c r="DV7" s="38">
        <v>20.85</v>
      </c>
      <c r="DW7" s="38">
        <v>22.67</v>
      </c>
      <c r="DX7" s="38">
        <v>13.33</v>
      </c>
      <c r="DY7" s="38">
        <v>14.54</v>
      </c>
      <c r="DZ7" s="38">
        <v>16.16</v>
      </c>
      <c r="EA7" s="38">
        <v>17.420000000000002</v>
      </c>
      <c r="EB7" s="38">
        <v>18.940000000000001</v>
      </c>
      <c r="EC7" s="38">
        <v>15.89</v>
      </c>
      <c r="ED7" s="38">
        <v>1.3</v>
      </c>
      <c r="EE7" s="38">
        <v>0.89</v>
      </c>
      <c r="EF7" s="38">
        <v>1</v>
      </c>
      <c r="EG7" s="38">
        <v>0.54</v>
      </c>
      <c r="EH7" s="38">
        <v>0.49</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cp:lastModifiedBy>
  <cp:lastPrinted>2019-01-18T09:07:12Z</cp:lastPrinted>
  <dcterms:created xsi:type="dcterms:W3CDTF">2018-12-03T08:32:42Z</dcterms:created>
  <dcterms:modified xsi:type="dcterms:W3CDTF">2019-02-05T11:18:04Z</dcterms:modified>
  <cp:category/>
</cp:coreProperties>
</file>