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10" windowWidth="15480" windowHeight="8130"/>
  </bookViews>
  <sheets>
    <sheet name="別紙33-2 障害支援区分別利用者数" sheetId="1" r:id="rId1"/>
  </sheets>
  <definedNames>
    <definedName name="_xlnm.Print_Area" localSheetId="0">'別紙33-2 障害支援区分別利用者数'!$A$1:$J$45</definedName>
  </definedNames>
  <calcPr calcId="125725"/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12"/>
  <c r="I41"/>
  <c r="H41"/>
  <c r="F41"/>
  <c r="F19"/>
  <c r="H19"/>
  <c r="I19"/>
  <c r="F20"/>
  <c r="H20"/>
  <c r="I20"/>
  <c r="F21"/>
  <c r="H21"/>
  <c r="I21"/>
  <c r="F22"/>
  <c r="H22"/>
  <c r="I22"/>
  <c r="F23"/>
  <c r="H23"/>
  <c r="I23"/>
  <c r="F24"/>
  <c r="H24"/>
  <c r="I24"/>
  <c r="F25"/>
  <c r="H25"/>
  <c r="I25"/>
  <c r="F26"/>
  <c r="H26"/>
  <c r="I26"/>
  <c r="F27"/>
  <c r="H27"/>
  <c r="I27"/>
  <c r="F28"/>
  <c r="H28"/>
  <c r="I28"/>
  <c r="F29"/>
  <c r="H29"/>
  <c r="I29"/>
  <c r="F30"/>
  <c r="H30"/>
  <c r="I30"/>
  <c r="F31"/>
  <c r="H31"/>
  <c r="I31"/>
  <c r="F32"/>
  <c r="H32"/>
  <c r="I32"/>
  <c r="F33"/>
  <c r="H33"/>
  <c r="I33"/>
  <c r="F34"/>
  <c r="H34"/>
  <c r="I34"/>
  <c r="F35"/>
  <c r="H35"/>
  <c r="I35"/>
  <c r="F36"/>
  <c r="H36"/>
  <c r="I36"/>
  <c r="F37"/>
  <c r="H37"/>
  <c r="I37"/>
  <c r="F38"/>
  <c r="H38"/>
  <c r="I38"/>
  <c r="F39"/>
  <c r="H39"/>
  <c r="I39"/>
  <c r="F40"/>
  <c r="H40"/>
  <c r="I40"/>
  <c r="H9"/>
  <c r="G9"/>
  <c r="F9"/>
  <c r="E9"/>
  <c r="H13"/>
  <c r="I13"/>
  <c r="H14"/>
  <c r="I14"/>
  <c r="H15"/>
  <c r="I15"/>
  <c r="H16"/>
  <c r="I16"/>
  <c r="H17"/>
  <c r="I17"/>
  <c r="H18"/>
  <c r="I18"/>
  <c r="I12"/>
  <c r="H12"/>
  <c r="F15"/>
  <c r="F16"/>
  <c r="F17"/>
  <c r="F18"/>
  <c r="F13"/>
  <c r="F14"/>
  <c r="F12"/>
  <c r="F42"/>
  <c r="H42"/>
  <c r="I9"/>
  <c r="I42"/>
  <c r="G42"/>
</calcChain>
</file>

<file path=xl/sharedStrings.xml><?xml version="1.0" encoding="utf-8"?>
<sst xmlns="http://schemas.openxmlformats.org/spreadsheetml/2006/main" count="19" uniqueCount="19">
  <si>
    <t>利用者</t>
    <rPh sb="0" eb="3">
      <t>リヨウシャ</t>
    </rPh>
    <phoneticPr fontId="19"/>
  </si>
  <si>
    <t>延べ利用日数
(b)</t>
    <rPh sb="0" eb="1">
      <t>ノ</t>
    </rPh>
    <rPh sb="2" eb="4">
      <t>リヨウ</t>
    </rPh>
    <rPh sb="4" eb="6">
      <t>ニッスウ</t>
    </rPh>
    <phoneticPr fontId="19"/>
  </si>
  <si>
    <t>合計</t>
    <rPh sb="0" eb="2">
      <t>ゴウケイ</t>
    </rPh>
    <phoneticPr fontId="19"/>
  </si>
  <si>
    <t>平成　　年　　月　　日　提出</t>
    <rPh sb="0" eb="2">
      <t>ヘイセイ</t>
    </rPh>
    <rPh sb="4" eb="5">
      <t>ネン</t>
    </rPh>
    <rPh sb="7" eb="8">
      <t>ガツ</t>
    </rPh>
    <rPh sb="10" eb="11">
      <t>ニチ</t>
    </rPh>
    <rPh sb="12" eb="14">
      <t>テイシュツ</t>
    </rPh>
    <phoneticPr fontId="19"/>
  </si>
  <si>
    <t>事業所の名称</t>
    <rPh sb="0" eb="3">
      <t>ジギョウショ</t>
    </rPh>
    <rPh sb="4" eb="6">
      <t>メイショウ</t>
    </rPh>
    <phoneticPr fontId="19"/>
  </si>
  <si>
    <t>障害支援区分
(a)</t>
    <rPh sb="0" eb="2">
      <t>ショウガイ</t>
    </rPh>
    <rPh sb="2" eb="4">
      <t>シエン</t>
    </rPh>
    <rPh sb="4" eb="6">
      <t>クブン</t>
    </rPh>
    <phoneticPr fontId="19"/>
  </si>
  <si>
    <t>障害支援区分別平均利用者数算定シート</t>
    <rPh sb="0" eb="2">
      <t>ショウガイ</t>
    </rPh>
    <rPh sb="2" eb="4">
      <t>シエン</t>
    </rPh>
    <rPh sb="4" eb="6">
      <t>クブン</t>
    </rPh>
    <rPh sb="6" eb="7">
      <t>ベツ</t>
    </rPh>
    <rPh sb="7" eb="9">
      <t>ヘイキン</t>
    </rPh>
    <rPh sb="9" eb="11">
      <t>リヨウ</t>
    </rPh>
    <rPh sb="11" eb="12">
      <t>シャ</t>
    </rPh>
    <rPh sb="12" eb="13">
      <t>スウ</t>
    </rPh>
    <rPh sb="13" eb="15">
      <t>サンテイ</t>
    </rPh>
    <phoneticPr fontId="19"/>
  </si>
  <si>
    <t>障害支援区分3の延べ利用日数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19"/>
  </si>
  <si>
    <t>個人単位の居宅介護等利用特例適用の方には○</t>
    <rPh sb="0" eb="2">
      <t>コジン</t>
    </rPh>
    <rPh sb="2" eb="4">
      <t>タンイ</t>
    </rPh>
    <rPh sb="5" eb="7">
      <t>キョタク</t>
    </rPh>
    <rPh sb="7" eb="9">
      <t>カイゴ</t>
    </rPh>
    <rPh sb="9" eb="10">
      <t>トウ</t>
    </rPh>
    <rPh sb="10" eb="12">
      <t>リヨウ</t>
    </rPh>
    <rPh sb="12" eb="14">
      <t>トクレイ</t>
    </rPh>
    <rPh sb="14" eb="16">
      <t>テキヨウ</t>
    </rPh>
    <rPh sb="17" eb="18">
      <t>カタ</t>
    </rPh>
    <phoneticPr fontId="19"/>
  </si>
  <si>
    <t>障害支援区分4の延べ利用日数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19"/>
  </si>
  <si>
    <t>障害支援区分5の延べ利用日数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19"/>
  </si>
  <si>
    <t>障害支援区分6の延べ利用日数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19"/>
  </si>
  <si>
    <t>障害支援区分</t>
    <rPh sb="0" eb="2">
      <t>ショウガイ</t>
    </rPh>
    <rPh sb="2" eb="4">
      <t>シエン</t>
    </rPh>
    <rPh sb="4" eb="6">
      <t>クブン</t>
    </rPh>
    <phoneticPr fontId="1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</si>
  <si>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19"/>
  </si>
  <si>
    <t>生活支援員の必要人数</t>
    <rPh sb="0" eb="2">
      <t>セイカツ</t>
    </rPh>
    <rPh sb="2" eb="4">
      <t>シエン</t>
    </rPh>
    <rPh sb="4" eb="5">
      <t>イン</t>
    </rPh>
    <rPh sb="6" eb="8">
      <t>ヒツヨウ</t>
    </rPh>
    <rPh sb="8" eb="10">
      <t>ニンズウ</t>
    </rPh>
    <phoneticPr fontId="19"/>
  </si>
  <si>
    <t>※　青色の部分にそれぞれ入力すること。黄色の部分には計算式が入っているので入力不要。</t>
    <rPh sb="2" eb="4">
      <t>アオイロ</t>
    </rPh>
    <rPh sb="5" eb="7">
      <t>ブブン</t>
    </rPh>
    <rPh sb="12" eb="14">
      <t>ニュウリョク</t>
    </rPh>
    <rPh sb="19" eb="21">
      <t>キイロ</t>
    </rPh>
    <rPh sb="22" eb="24">
      <t>ブブン</t>
    </rPh>
    <rPh sb="26" eb="28">
      <t>ケイサン</t>
    </rPh>
    <rPh sb="28" eb="29">
      <t>シキ</t>
    </rPh>
    <rPh sb="30" eb="31">
      <t>ハイ</t>
    </rPh>
    <rPh sb="37" eb="39">
      <t>ニュウリョク</t>
    </rPh>
    <rPh sb="39" eb="41">
      <t>フヨウ</t>
    </rPh>
    <phoneticPr fontId="19"/>
  </si>
  <si>
    <t>【グループホーム】</t>
    <phoneticPr fontId="19"/>
  </si>
  <si>
    <t>別紙３３-２</t>
    <rPh sb="0" eb="2">
      <t>ベッシ</t>
    </rPh>
    <phoneticPr fontId="19"/>
  </si>
  <si>
    <t>開所日数（年間合計日数）</t>
    <rPh sb="0" eb="2">
      <t>カイショ</t>
    </rPh>
    <rPh sb="2" eb="4">
      <t>ニッスウ</t>
    </rPh>
    <rPh sb="5" eb="7">
      <t>ネンカン</t>
    </rPh>
    <rPh sb="7" eb="9">
      <t>ゴウケイ</t>
    </rPh>
    <rPh sb="9" eb="11">
      <t>ニッスウ</t>
    </rPh>
    <phoneticPr fontId="19"/>
  </si>
</sst>
</file>

<file path=xl/styles.xml><?xml version="1.0" encoding="utf-8"?>
<styleSheet xmlns="http://schemas.openxmlformats.org/spreadsheetml/2006/main"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0" fillId="0" borderId="0" xfId="43" applyFont="1">
      <alignment vertical="center"/>
    </xf>
    <xf numFmtId="0" fontId="20" fillId="0" borderId="0" xfId="43" applyFont="1" applyBorder="1">
      <alignment vertical="center"/>
    </xf>
    <xf numFmtId="9" fontId="20" fillId="0" borderId="0" xfId="43" applyNumberFormat="1" applyFont="1">
      <alignment vertical="center"/>
    </xf>
    <xf numFmtId="0" fontId="20" fillId="0" borderId="10" xfId="43" applyFont="1" applyBorder="1" applyAlignment="1">
      <alignment horizontal="center" vertical="center"/>
    </xf>
    <xf numFmtId="0" fontId="22" fillId="0" borderId="0" xfId="43" applyFont="1">
      <alignment vertical="center"/>
    </xf>
    <xf numFmtId="0" fontId="20" fillId="24" borderId="10" xfId="43" applyFont="1" applyFill="1" applyBorder="1" applyAlignment="1">
      <alignment horizontal="center" vertical="center"/>
    </xf>
    <xf numFmtId="0" fontId="20" fillId="24" borderId="10" xfId="43" applyFont="1" applyFill="1" applyBorder="1">
      <alignment vertical="center"/>
    </xf>
    <xf numFmtId="0" fontId="23" fillId="0" borderId="0" xfId="42" applyFont="1" applyBorder="1" applyAlignment="1">
      <alignment horizontal="center" vertical="center"/>
    </xf>
    <xf numFmtId="0" fontId="6" fillId="0" borderId="0" xfId="42">
      <alignment vertical="center"/>
    </xf>
    <xf numFmtId="0" fontId="6" fillId="0" borderId="0" xfId="42" applyBorder="1" applyAlignment="1">
      <alignment vertical="center"/>
    </xf>
    <xf numFmtId="0" fontId="23" fillId="0" borderId="0" xfId="42" applyFont="1" applyBorder="1" applyAlignment="1">
      <alignment vertical="center"/>
    </xf>
    <xf numFmtId="0" fontId="24" fillId="0" borderId="10" xfId="43" applyFont="1" applyFill="1" applyBorder="1" applyAlignment="1">
      <alignment horizontal="left" vertical="center" wrapText="1"/>
    </xf>
    <xf numFmtId="0" fontId="20" fillId="0" borderId="10" xfId="43" applyFont="1" applyBorder="1" applyAlignment="1">
      <alignment horizontal="center" vertical="center" shrinkToFit="1"/>
    </xf>
    <xf numFmtId="0" fontId="20" fillId="0" borderId="11" xfId="43" applyFont="1" applyBorder="1" applyAlignment="1">
      <alignment horizontal="center" vertical="center" shrinkToFit="1"/>
    </xf>
    <xf numFmtId="0" fontId="20" fillId="24" borderId="11" xfId="43" applyFont="1" applyFill="1" applyBorder="1" applyAlignment="1">
      <alignment horizontal="center" vertical="center"/>
    </xf>
    <xf numFmtId="0" fontId="20" fillId="24" borderId="11" xfId="43" applyFont="1" applyFill="1" applyBorder="1">
      <alignment vertical="center"/>
    </xf>
    <xf numFmtId="0" fontId="20" fillId="0" borderId="12" xfId="43" applyFont="1" applyBorder="1" applyAlignment="1">
      <alignment horizontal="center" vertical="center" shrinkToFit="1"/>
    </xf>
    <xf numFmtId="0" fontId="20" fillId="24" borderId="12" xfId="43" applyFont="1" applyFill="1" applyBorder="1" applyAlignment="1">
      <alignment horizontal="center" vertical="center"/>
    </xf>
    <xf numFmtId="0" fontId="25" fillId="0" borderId="10" xfId="43" applyFont="1" applyFill="1" applyBorder="1" applyAlignment="1">
      <alignment horizontal="center" vertical="center"/>
    </xf>
    <xf numFmtId="0" fontId="25" fillId="0" borderId="10" xfId="43" applyFont="1" applyFill="1" applyBorder="1" applyAlignment="1">
      <alignment horizontal="center" vertical="center" wrapText="1"/>
    </xf>
    <xf numFmtId="0" fontId="20" fillId="0" borderId="0" xfId="43" applyNumberFormat="1" applyFont="1" applyFill="1" applyBorder="1" applyAlignment="1">
      <alignment horizontal="center" vertical="center"/>
    </xf>
    <xf numFmtId="0" fontId="26" fillId="0" borderId="0" xfId="42" applyFont="1" applyBorder="1" applyAlignment="1">
      <alignment horizontal="center" vertical="center"/>
    </xf>
    <xf numFmtId="0" fontId="20" fillId="24" borderId="10" xfId="43" applyFont="1" applyFill="1" applyBorder="1" applyAlignment="1">
      <alignment vertical="center"/>
    </xf>
    <xf numFmtId="0" fontId="20" fillId="0" borderId="13" xfId="43" applyFont="1" applyBorder="1" applyAlignment="1">
      <alignment vertical="center" shrinkToFit="1"/>
    </xf>
    <xf numFmtId="0" fontId="25" fillId="0" borderId="10" xfId="43" applyFont="1" applyBorder="1" applyAlignment="1">
      <alignment vertical="center" wrapText="1"/>
    </xf>
    <xf numFmtId="0" fontId="20" fillId="25" borderId="10" xfId="43" applyFont="1" applyFill="1" applyBorder="1" applyAlignment="1">
      <alignment horizontal="center" vertical="center"/>
    </xf>
    <xf numFmtId="0" fontId="20" fillId="25" borderId="11" xfId="43" applyFont="1" applyFill="1" applyBorder="1" applyAlignment="1">
      <alignment horizontal="center" vertical="center"/>
    </xf>
    <xf numFmtId="0" fontId="20" fillId="0" borderId="14" xfId="43" applyFont="1" applyFill="1" applyBorder="1" applyAlignment="1">
      <alignment horizontal="center" vertical="center"/>
    </xf>
    <xf numFmtId="2" fontId="20" fillId="24" borderId="10" xfId="43" applyNumberFormat="1" applyFont="1" applyFill="1" applyBorder="1" applyAlignment="1">
      <alignment vertical="center"/>
    </xf>
    <xf numFmtId="0" fontId="26" fillId="0" borderId="0" xfId="43" applyFont="1" applyAlignment="1">
      <alignment horizontal="right" vertical="center"/>
    </xf>
    <xf numFmtId="0" fontId="20" fillId="0" borderId="0" xfId="43" applyNumberFormat="1" applyFont="1" applyFill="1" applyBorder="1" applyAlignment="1">
      <alignment horizontal="center" vertical="center"/>
    </xf>
    <xf numFmtId="0" fontId="21" fillId="0" borderId="0" xfId="43" applyFont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7" fillId="0" borderId="13" xfId="42" applyFont="1" applyBorder="1" applyAlignment="1">
      <alignment horizontal="center" vertical="center" wrapText="1"/>
    </xf>
    <xf numFmtId="0" fontId="27" fillId="0" borderId="15" xfId="42" applyFont="1" applyBorder="1" applyAlignment="1">
      <alignment horizontal="center" vertical="center"/>
    </xf>
    <xf numFmtId="0" fontId="20" fillId="25" borderId="13" xfId="43" applyFont="1" applyFill="1" applyBorder="1" applyAlignment="1">
      <alignment horizontal="center" vertical="center"/>
    </xf>
    <xf numFmtId="0" fontId="20" fillId="25" borderId="15" xfId="43" applyFont="1" applyFill="1" applyBorder="1" applyAlignment="1">
      <alignment horizontal="center" vertical="center"/>
    </xf>
    <xf numFmtId="0" fontId="26" fillId="25" borderId="10" xfId="42" applyFont="1" applyFill="1" applyBorder="1" applyAlignment="1">
      <alignment horizontal="center" vertical="center"/>
    </xf>
    <xf numFmtId="0" fontId="28" fillId="0" borderId="0" xfId="43" applyFont="1" applyAlignment="1">
      <alignment horizontal="center" vertical="center"/>
    </xf>
    <xf numFmtId="0" fontId="6" fillId="0" borderId="0" xfId="42" applyAlignment="1">
      <alignment horizontal="righ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③-２加算様式（就労）" xfId="43"/>
    <cellStyle name="良い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L49"/>
  <sheetViews>
    <sheetView tabSelected="1" view="pageBreakPreview" zoomScaleNormal="100" workbookViewId="0">
      <selection activeCell="E14" sqref="E14"/>
    </sheetView>
  </sheetViews>
  <sheetFormatPr defaultRowHeight="21" customHeight="1"/>
  <cols>
    <col min="1" max="1" width="2.75" style="1" customWidth="1"/>
    <col min="2" max="9" width="11.5" style="1" customWidth="1"/>
    <col min="10" max="10" width="2.625" style="1" customWidth="1"/>
    <col min="11" max="16384" width="9" style="1"/>
  </cols>
  <sheetData>
    <row r="1" spans="1:12" ht="21" customHeight="1">
      <c r="I1" s="30" t="s">
        <v>17</v>
      </c>
    </row>
    <row r="2" spans="1:12" ht="17.25">
      <c r="B2" s="32" t="s">
        <v>6</v>
      </c>
      <c r="C2" s="32"/>
      <c r="D2" s="32"/>
      <c r="E2" s="32"/>
      <c r="F2" s="32"/>
      <c r="G2" s="32"/>
      <c r="H2" s="32"/>
      <c r="I2" s="32"/>
    </row>
    <row r="3" spans="1:12" ht="14.25">
      <c r="B3" s="39" t="s">
        <v>16</v>
      </c>
      <c r="C3" s="39"/>
      <c r="D3" s="39"/>
      <c r="E3" s="39"/>
      <c r="F3" s="39"/>
      <c r="G3" s="39"/>
      <c r="H3" s="39"/>
      <c r="I3" s="39"/>
    </row>
    <row r="4" spans="1:12" s="9" customFormat="1" ht="17.25">
      <c r="A4" s="8"/>
      <c r="B4" s="8"/>
      <c r="C4" s="8"/>
      <c r="D4" s="8"/>
      <c r="E4" s="8"/>
      <c r="F4" s="8"/>
      <c r="G4" s="40" t="s">
        <v>3</v>
      </c>
      <c r="H4" s="40"/>
      <c r="I4" s="40"/>
      <c r="J4" s="10"/>
    </row>
    <row r="5" spans="1:12" s="9" customFormat="1" ht="9" customHeight="1">
      <c r="A5" s="8"/>
      <c r="B5" s="8"/>
      <c r="C5" s="8"/>
      <c r="D5" s="8"/>
      <c r="E5" s="8"/>
      <c r="F5" s="8"/>
      <c r="G5" s="8"/>
      <c r="H5" s="8"/>
      <c r="I5" s="8"/>
      <c r="J5" s="8"/>
    </row>
    <row r="6" spans="1:12" s="9" customFormat="1" ht="25.5" customHeight="1">
      <c r="A6" s="8"/>
      <c r="B6" s="33" t="s">
        <v>4</v>
      </c>
      <c r="C6" s="33"/>
      <c r="D6" s="38"/>
      <c r="E6" s="38"/>
      <c r="F6" s="38"/>
      <c r="G6" s="38"/>
      <c r="H6" s="38"/>
      <c r="I6" s="38"/>
      <c r="J6" s="11"/>
    </row>
    <row r="7" spans="1:12" s="9" customFormat="1" ht="8.25" customHeight="1">
      <c r="A7" s="8"/>
      <c r="B7" s="22"/>
      <c r="C7" s="22"/>
      <c r="D7" s="22"/>
      <c r="E7" s="8"/>
      <c r="F7" s="8"/>
      <c r="G7" s="8"/>
      <c r="H7" s="8"/>
      <c r="I7" s="8"/>
      <c r="J7" s="11"/>
    </row>
    <row r="8" spans="1:12" ht="42" customHeight="1">
      <c r="B8" s="34" t="s">
        <v>18</v>
      </c>
      <c r="C8" s="35"/>
      <c r="D8" s="24" t="s">
        <v>12</v>
      </c>
      <c r="E8" s="4">
        <v>3</v>
      </c>
      <c r="F8" s="4">
        <v>4</v>
      </c>
      <c r="G8" s="4">
        <v>5</v>
      </c>
      <c r="H8" s="4">
        <v>6</v>
      </c>
      <c r="I8" s="25" t="s">
        <v>14</v>
      </c>
    </row>
    <row r="9" spans="1:12" ht="42" customHeight="1">
      <c r="B9" s="36"/>
      <c r="C9" s="37"/>
      <c r="D9" s="24" t="s">
        <v>13</v>
      </c>
      <c r="E9" s="29">
        <f>IF($B$9="",0,ROUNDUP(F42/$B$9,2))</f>
        <v>0</v>
      </c>
      <c r="F9" s="29">
        <f>IF($B$9="",0,ROUNDUP(G42/$B$9,2))</f>
        <v>0</v>
      </c>
      <c r="G9" s="29">
        <f>IF($B$9="",0,ROUNDUP(H42/$B$9,2))</f>
        <v>0</v>
      </c>
      <c r="H9" s="29">
        <f>IF($B$9="",0,ROUNDUP(I42/$B$9,2))</f>
        <v>0</v>
      </c>
      <c r="I9" s="23" t="str">
        <f>IF(B9="","",ROUNDUP(E9/9+F9/6+G9/4+H9/2.5,2))</f>
        <v/>
      </c>
    </row>
    <row r="10" spans="1:12" ht="9" customHeight="1">
      <c r="A10" s="2"/>
      <c r="B10" s="2"/>
      <c r="C10" s="31"/>
      <c r="D10" s="31"/>
      <c r="E10" s="31"/>
      <c r="F10" s="31"/>
      <c r="G10" s="21"/>
    </row>
    <row r="11" spans="1:12" ht="45.75" customHeight="1">
      <c r="B11" s="19" t="s">
        <v>0</v>
      </c>
      <c r="C11" s="20" t="s">
        <v>5</v>
      </c>
      <c r="D11" s="12" t="s">
        <v>8</v>
      </c>
      <c r="E11" s="20" t="s">
        <v>1</v>
      </c>
      <c r="F11" s="20" t="s">
        <v>7</v>
      </c>
      <c r="G11" s="20" t="s">
        <v>9</v>
      </c>
      <c r="H11" s="20" t="s">
        <v>10</v>
      </c>
      <c r="I11" s="20" t="s">
        <v>11</v>
      </c>
      <c r="L11" s="3"/>
    </row>
    <row r="12" spans="1:12" ht="17.100000000000001" customHeight="1">
      <c r="B12" s="13">
        <v>1</v>
      </c>
      <c r="C12" s="26"/>
      <c r="D12" s="26"/>
      <c r="E12" s="26"/>
      <c r="F12" s="6" t="str">
        <f>IF(C12&lt;&gt;3,"",E12)</f>
        <v/>
      </c>
      <c r="G12" s="6" t="str">
        <f>IF(C12&lt;&gt;4,"",IF(C12="○",ROUNDUP(E12/2,0),E12))</f>
        <v/>
      </c>
      <c r="H12" s="6" t="str">
        <f>IF(C12&lt;&gt;5,"",IF(D12="○",ROUNDUP(E12/2,0),E12))</f>
        <v/>
      </c>
      <c r="I12" s="6" t="str">
        <f>IF(C12&lt;&gt;6,"",IF(D12="○",ROUNDUP(E12/2,0),E12))</f>
        <v/>
      </c>
    </row>
    <row r="13" spans="1:12" ht="17.100000000000001" customHeight="1">
      <c r="B13" s="13">
        <v>2</v>
      </c>
      <c r="C13" s="26"/>
      <c r="D13" s="26"/>
      <c r="E13" s="26"/>
      <c r="F13" s="6" t="str">
        <f t="shared" ref="F13:F18" si="0">IF(C13&lt;&gt;3,"",E13)</f>
        <v/>
      </c>
      <c r="G13" s="6" t="str">
        <f t="shared" ref="G13:G41" si="1">IF(C13&lt;&gt;4,"",IF(C13="○",ROUNDUP(E13/2,0),E13))</f>
        <v/>
      </c>
      <c r="H13" s="6" t="str">
        <f t="shared" ref="H13:H18" si="2">IF(C13&lt;&gt;5,"",IF(D13="○",ROUNDUP(E13/2,0),E13))</f>
        <v/>
      </c>
      <c r="I13" s="6" t="str">
        <f t="shared" ref="I13:I18" si="3">IF(C13&lt;&gt;6,"",IF(D13="○",ROUNDUP(E13/2,0),E13))</f>
        <v/>
      </c>
    </row>
    <row r="14" spans="1:12" ht="17.100000000000001" customHeight="1">
      <c r="B14" s="13">
        <v>3</v>
      </c>
      <c r="C14" s="26"/>
      <c r="D14" s="26"/>
      <c r="E14" s="26"/>
      <c r="F14" s="6" t="str">
        <f t="shared" si="0"/>
        <v/>
      </c>
      <c r="G14" s="6" t="str">
        <f t="shared" si="1"/>
        <v/>
      </c>
      <c r="H14" s="6" t="str">
        <f t="shared" si="2"/>
        <v/>
      </c>
      <c r="I14" s="6" t="str">
        <f t="shared" si="3"/>
        <v/>
      </c>
    </row>
    <row r="15" spans="1:12" ht="17.100000000000001" customHeight="1">
      <c r="B15" s="13">
        <v>4</v>
      </c>
      <c r="C15" s="26"/>
      <c r="D15" s="26"/>
      <c r="E15" s="26"/>
      <c r="F15" s="6" t="str">
        <f t="shared" si="0"/>
        <v/>
      </c>
      <c r="G15" s="6" t="str">
        <f t="shared" si="1"/>
        <v/>
      </c>
      <c r="H15" s="6" t="str">
        <f t="shared" si="2"/>
        <v/>
      </c>
      <c r="I15" s="6" t="str">
        <f t="shared" si="3"/>
        <v/>
      </c>
    </row>
    <row r="16" spans="1:12" ht="17.100000000000001" customHeight="1">
      <c r="B16" s="13">
        <v>5</v>
      </c>
      <c r="C16" s="26"/>
      <c r="D16" s="26"/>
      <c r="E16" s="26"/>
      <c r="F16" s="6" t="str">
        <f t="shared" si="0"/>
        <v/>
      </c>
      <c r="G16" s="6" t="str">
        <f t="shared" si="1"/>
        <v/>
      </c>
      <c r="H16" s="6" t="str">
        <f t="shared" si="2"/>
        <v/>
      </c>
      <c r="I16" s="6" t="str">
        <f t="shared" si="3"/>
        <v/>
      </c>
    </row>
    <row r="17" spans="2:9" ht="17.100000000000001" customHeight="1">
      <c r="B17" s="13">
        <v>6</v>
      </c>
      <c r="C17" s="26"/>
      <c r="D17" s="26"/>
      <c r="E17" s="26"/>
      <c r="F17" s="6" t="str">
        <f t="shared" si="0"/>
        <v/>
      </c>
      <c r="G17" s="6" t="str">
        <f t="shared" si="1"/>
        <v/>
      </c>
      <c r="H17" s="6" t="str">
        <f t="shared" si="2"/>
        <v/>
      </c>
      <c r="I17" s="6" t="str">
        <f t="shared" si="3"/>
        <v/>
      </c>
    </row>
    <row r="18" spans="2:9" ht="17.100000000000001" customHeight="1">
      <c r="B18" s="13">
        <v>7</v>
      </c>
      <c r="C18" s="26"/>
      <c r="D18" s="26"/>
      <c r="E18" s="26"/>
      <c r="F18" s="6" t="str">
        <f t="shared" si="0"/>
        <v/>
      </c>
      <c r="G18" s="6" t="str">
        <f t="shared" si="1"/>
        <v/>
      </c>
      <c r="H18" s="6" t="str">
        <f t="shared" si="2"/>
        <v/>
      </c>
      <c r="I18" s="6" t="str">
        <f t="shared" si="3"/>
        <v/>
      </c>
    </row>
    <row r="19" spans="2:9" ht="17.100000000000001" customHeight="1">
      <c r="B19" s="13">
        <v>8</v>
      </c>
      <c r="C19" s="26"/>
      <c r="D19" s="26"/>
      <c r="E19" s="26"/>
      <c r="F19" s="6" t="str">
        <f t="shared" ref="F19:F40" si="4">IF(C19&lt;&gt;3,"",E19)</f>
        <v/>
      </c>
      <c r="G19" s="6" t="str">
        <f t="shared" si="1"/>
        <v/>
      </c>
      <c r="H19" s="6" t="str">
        <f t="shared" ref="H19:H40" si="5">IF(C19&lt;&gt;5,"",IF(D19="○",ROUNDUP(E19/2,0),E19))</f>
        <v/>
      </c>
      <c r="I19" s="6" t="str">
        <f t="shared" ref="I19:I40" si="6">IF(C19&lt;&gt;6,"",IF(D19="○",ROUNDUP(E19/2,0),E19))</f>
        <v/>
      </c>
    </row>
    <row r="20" spans="2:9" ht="17.100000000000001" customHeight="1">
      <c r="B20" s="13">
        <v>9</v>
      </c>
      <c r="C20" s="26"/>
      <c r="D20" s="26"/>
      <c r="E20" s="26"/>
      <c r="F20" s="6" t="str">
        <f t="shared" si="4"/>
        <v/>
      </c>
      <c r="G20" s="6" t="str">
        <f t="shared" si="1"/>
        <v/>
      </c>
      <c r="H20" s="6" t="str">
        <f t="shared" si="5"/>
        <v/>
      </c>
      <c r="I20" s="6" t="str">
        <f t="shared" si="6"/>
        <v/>
      </c>
    </row>
    <row r="21" spans="2:9" ht="17.100000000000001" customHeight="1">
      <c r="B21" s="13">
        <v>10</v>
      </c>
      <c r="C21" s="26"/>
      <c r="D21" s="26"/>
      <c r="E21" s="26"/>
      <c r="F21" s="6" t="str">
        <f t="shared" si="4"/>
        <v/>
      </c>
      <c r="G21" s="6" t="str">
        <f t="shared" si="1"/>
        <v/>
      </c>
      <c r="H21" s="6" t="str">
        <f t="shared" si="5"/>
        <v/>
      </c>
      <c r="I21" s="6" t="str">
        <f t="shared" si="6"/>
        <v/>
      </c>
    </row>
    <row r="22" spans="2:9" ht="17.100000000000001" customHeight="1">
      <c r="B22" s="13">
        <v>11</v>
      </c>
      <c r="C22" s="26"/>
      <c r="D22" s="26"/>
      <c r="E22" s="26"/>
      <c r="F22" s="6" t="str">
        <f t="shared" si="4"/>
        <v/>
      </c>
      <c r="G22" s="6" t="str">
        <f t="shared" si="1"/>
        <v/>
      </c>
      <c r="H22" s="6" t="str">
        <f t="shared" si="5"/>
        <v/>
      </c>
      <c r="I22" s="6" t="str">
        <f t="shared" si="6"/>
        <v/>
      </c>
    </row>
    <row r="23" spans="2:9" ht="17.100000000000001" customHeight="1">
      <c r="B23" s="13">
        <v>12</v>
      </c>
      <c r="C23" s="26"/>
      <c r="D23" s="26"/>
      <c r="E23" s="26"/>
      <c r="F23" s="6" t="str">
        <f t="shared" si="4"/>
        <v/>
      </c>
      <c r="G23" s="6" t="str">
        <f t="shared" si="1"/>
        <v/>
      </c>
      <c r="H23" s="6" t="str">
        <f t="shared" si="5"/>
        <v/>
      </c>
      <c r="I23" s="6" t="str">
        <f t="shared" si="6"/>
        <v/>
      </c>
    </row>
    <row r="24" spans="2:9" ht="17.100000000000001" customHeight="1">
      <c r="B24" s="13">
        <v>13</v>
      </c>
      <c r="C24" s="26"/>
      <c r="D24" s="26"/>
      <c r="E24" s="26"/>
      <c r="F24" s="6" t="str">
        <f t="shared" si="4"/>
        <v/>
      </c>
      <c r="G24" s="6" t="str">
        <f t="shared" si="1"/>
        <v/>
      </c>
      <c r="H24" s="6" t="str">
        <f t="shared" si="5"/>
        <v/>
      </c>
      <c r="I24" s="6" t="str">
        <f t="shared" si="6"/>
        <v/>
      </c>
    </row>
    <row r="25" spans="2:9" ht="17.100000000000001" customHeight="1">
      <c r="B25" s="13">
        <v>14</v>
      </c>
      <c r="C25" s="26"/>
      <c r="D25" s="26"/>
      <c r="E25" s="26"/>
      <c r="F25" s="6" t="str">
        <f t="shared" si="4"/>
        <v/>
      </c>
      <c r="G25" s="6" t="str">
        <f t="shared" si="1"/>
        <v/>
      </c>
      <c r="H25" s="6" t="str">
        <f t="shared" si="5"/>
        <v/>
      </c>
      <c r="I25" s="6" t="str">
        <f t="shared" si="6"/>
        <v/>
      </c>
    </row>
    <row r="26" spans="2:9" ht="17.100000000000001" customHeight="1">
      <c r="B26" s="13">
        <v>15</v>
      </c>
      <c r="C26" s="26"/>
      <c r="D26" s="26"/>
      <c r="E26" s="26"/>
      <c r="F26" s="6" t="str">
        <f t="shared" si="4"/>
        <v/>
      </c>
      <c r="G26" s="6" t="str">
        <f t="shared" si="1"/>
        <v/>
      </c>
      <c r="H26" s="6" t="str">
        <f t="shared" si="5"/>
        <v/>
      </c>
      <c r="I26" s="6" t="str">
        <f t="shared" si="6"/>
        <v/>
      </c>
    </row>
    <row r="27" spans="2:9" ht="17.100000000000001" customHeight="1">
      <c r="B27" s="13">
        <v>16</v>
      </c>
      <c r="C27" s="26"/>
      <c r="D27" s="26"/>
      <c r="E27" s="26"/>
      <c r="F27" s="6" t="str">
        <f t="shared" si="4"/>
        <v/>
      </c>
      <c r="G27" s="6" t="str">
        <f t="shared" si="1"/>
        <v/>
      </c>
      <c r="H27" s="6" t="str">
        <f t="shared" si="5"/>
        <v/>
      </c>
      <c r="I27" s="6" t="str">
        <f t="shared" si="6"/>
        <v/>
      </c>
    </row>
    <row r="28" spans="2:9" ht="17.100000000000001" customHeight="1">
      <c r="B28" s="13">
        <v>17</v>
      </c>
      <c r="C28" s="26"/>
      <c r="D28" s="26"/>
      <c r="E28" s="26"/>
      <c r="F28" s="6" t="str">
        <f t="shared" si="4"/>
        <v/>
      </c>
      <c r="G28" s="6" t="str">
        <f t="shared" si="1"/>
        <v/>
      </c>
      <c r="H28" s="6" t="str">
        <f t="shared" si="5"/>
        <v/>
      </c>
      <c r="I28" s="6" t="str">
        <f t="shared" si="6"/>
        <v/>
      </c>
    </row>
    <row r="29" spans="2:9" ht="17.100000000000001" customHeight="1">
      <c r="B29" s="13">
        <v>18</v>
      </c>
      <c r="C29" s="26"/>
      <c r="D29" s="26"/>
      <c r="E29" s="26"/>
      <c r="F29" s="6" t="str">
        <f t="shared" si="4"/>
        <v/>
      </c>
      <c r="G29" s="6" t="str">
        <f t="shared" si="1"/>
        <v/>
      </c>
      <c r="H29" s="6" t="str">
        <f t="shared" si="5"/>
        <v/>
      </c>
      <c r="I29" s="6" t="str">
        <f t="shared" si="6"/>
        <v/>
      </c>
    </row>
    <row r="30" spans="2:9" ht="17.100000000000001" customHeight="1">
      <c r="B30" s="13">
        <v>19</v>
      </c>
      <c r="C30" s="26"/>
      <c r="D30" s="26"/>
      <c r="E30" s="26"/>
      <c r="F30" s="6" t="str">
        <f t="shared" si="4"/>
        <v/>
      </c>
      <c r="G30" s="6" t="str">
        <f t="shared" si="1"/>
        <v/>
      </c>
      <c r="H30" s="6" t="str">
        <f t="shared" si="5"/>
        <v/>
      </c>
      <c r="I30" s="6" t="str">
        <f t="shared" si="6"/>
        <v/>
      </c>
    </row>
    <row r="31" spans="2:9" ht="17.100000000000001" customHeight="1">
      <c r="B31" s="13">
        <v>20</v>
      </c>
      <c r="C31" s="26"/>
      <c r="D31" s="26"/>
      <c r="E31" s="26"/>
      <c r="F31" s="6" t="str">
        <f t="shared" si="4"/>
        <v/>
      </c>
      <c r="G31" s="6" t="str">
        <f t="shared" si="1"/>
        <v/>
      </c>
      <c r="H31" s="6" t="str">
        <f t="shared" si="5"/>
        <v/>
      </c>
      <c r="I31" s="6" t="str">
        <f t="shared" si="6"/>
        <v/>
      </c>
    </row>
    <row r="32" spans="2:9" ht="17.100000000000001" customHeight="1">
      <c r="B32" s="13">
        <v>21</v>
      </c>
      <c r="C32" s="26"/>
      <c r="D32" s="26"/>
      <c r="E32" s="26"/>
      <c r="F32" s="6" t="str">
        <f t="shared" si="4"/>
        <v/>
      </c>
      <c r="G32" s="6" t="str">
        <f t="shared" si="1"/>
        <v/>
      </c>
      <c r="H32" s="6" t="str">
        <f t="shared" si="5"/>
        <v/>
      </c>
      <c r="I32" s="6" t="str">
        <f t="shared" si="6"/>
        <v/>
      </c>
    </row>
    <row r="33" spans="2:9" ht="17.100000000000001" customHeight="1">
      <c r="B33" s="13">
        <v>22</v>
      </c>
      <c r="C33" s="26"/>
      <c r="D33" s="26"/>
      <c r="E33" s="26"/>
      <c r="F33" s="6" t="str">
        <f t="shared" si="4"/>
        <v/>
      </c>
      <c r="G33" s="6" t="str">
        <f t="shared" si="1"/>
        <v/>
      </c>
      <c r="H33" s="6" t="str">
        <f t="shared" si="5"/>
        <v/>
      </c>
      <c r="I33" s="6" t="str">
        <f t="shared" si="6"/>
        <v/>
      </c>
    </row>
    <row r="34" spans="2:9" ht="17.100000000000001" customHeight="1">
      <c r="B34" s="13">
        <v>23</v>
      </c>
      <c r="C34" s="26"/>
      <c r="D34" s="26"/>
      <c r="E34" s="26"/>
      <c r="F34" s="6" t="str">
        <f t="shared" si="4"/>
        <v/>
      </c>
      <c r="G34" s="6" t="str">
        <f t="shared" si="1"/>
        <v/>
      </c>
      <c r="H34" s="6" t="str">
        <f t="shared" si="5"/>
        <v/>
      </c>
      <c r="I34" s="6" t="str">
        <f t="shared" si="6"/>
        <v/>
      </c>
    </row>
    <row r="35" spans="2:9" ht="17.100000000000001" customHeight="1">
      <c r="B35" s="13">
        <v>24</v>
      </c>
      <c r="C35" s="26"/>
      <c r="D35" s="26"/>
      <c r="E35" s="26"/>
      <c r="F35" s="6" t="str">
        <f t="shared" si="4"/>
        <v/>
      </c>
      <c r="G35" s="6" t="str">
        <f t="shared" si="1"/>
        <v/>
      </c>
      <c r="H35" s="6" t="str">
        <f t="shared" si="5"/>
        <v/>
      </c>
      <c r="I35" s="6" t="str">
        <f t="shared" si="6"/>
        <v/>
      </c>
    </row>
    <row r="36" spans="2:9" ht="17.100000000000001" customHeight="1">
      <c r="B36" s="13">
        <v>25</v>
      </c>
      <c r="C36" s="26"/>
      <c r="D36" s="26"/>
      <c r="E36" s="26"/>
      <c r="F36" s="6" t="str">
        <f t="shared" si="4"/>
        <v/>
      </c>
      <c r="G36" s="6" t="str">
        <f t="shared" si="1"/>
        <v/>
      </c>
      <c r="H36" s="6" t="str">
        <f t="shared" si="5"/>
        <v/>
      </c>
      <c r="I36" s="6" t="str">
        <f t="shared" si="6"/>
        <v/>
      </c>
    </row>
    <row r="37" spans="2:9" ht="17.100000000000001" customHeight="1">
      <c r="B37" s="13">
        <v>26</v>
      </c>
      <c r="C37" s="26"/>
      <c r="D37" s="26"/>
      <c r="E37" s="26"/>
      <c r="F37" s="6" t="str">
        <f t="shared" si="4"/>
        <v/>
      </c>
      <c r="G37" s="6" t="str">
        <f t="shared" si="1"/>
        <v/>
      </c>
      <c r="H37" s="6" t="str">
        <f t="shared" si="5"/>
        <v/>
      </c>
      <c r="I37" s="6" t="str">
        <f t="shared" si="6"/>
        <v/>
      </c>
    </row>
    <row r="38" spans="2:9" ht="17.100000000000001" customHeight="1">
      <c r="B38" s="13">
        <v>27</v>
      </c>
      <c r="C38" s="26"/>
      <c r="D38" s="26"/>
      <c r="E38" s="26"/>
      <c r="F38" s="6" t="str">
        <f t="shared" si="4"/>
        <v/>
      </c>
      <c r="G38" s="6" t="str">
        <f t="shared" si="1"/>
        <v/>
      </c>
      <c r="H38" s="6" t="str">
        <f t="shared" si="5"/>
        <v/>
      </c>
      <c r="I38" s="6" t="str">
        <f t="shared" si="6"/>
        <v/>
      </c>
    </row>
    <row r="39" spans="2:9" ht="17.100000000000001" customHeight="1">
      <c r="B39" s="13">
        <v>28</v>
      </c>
      <c r="C39" s="26"/>
      <c r="D39" s="26"/>
      <c r="E39" s="26"/>
      <c r="F39" s="6" t="str">
        <f t="shared" si="4"/>
        <v/>
      </c>
      <c r="G39" s="6" t="str">
        <f t="shared" si="1"/>
        <v/>
      </c>
      <c r="H39" s="6" t="str">
        <f t="shared" si="5"/>
        <v/>
      </c>
      <c r="I39" s="6" t="str">
        <f t="shared" si="6"/>
        <v/>
      </c>
    </row>
    <row r="40" spans="2:9" ht="17.100000000000001" customHeight="1">
      <c r="B40" s="13">
        <v>29</v>
      </c>
      <c r="C40" s="26"/>
      <c r="D40" s="26"/>
      <c r="E40" s="26"/>
      <c r="F40" s="6" t="str">
        <f t="shared" si="4"/>
        <v/>
      </c>
      <c r="G40" s="6" t="str">
        <f t="shared" si="1"/>
        <v/>
      </c>
      <c r="H40" s="6" t="str">
        <f t="shared" si="5"/>
        <v/>
      </c>
      <c r="I40" s="6" t="str">
        <f t="shared" si="6"/>
        <v/>
      </c>
    </row>
    <row r="41" spans="2:9" ht="17.100000000000001" customHeight="1" thickBot="1">
      <c r="B41" s="14">
        <v>30</v>
      </c>
      <c r="C41" s="27"/>
      <c r="D41" s="27"/>
      <c r="E41" s="27"/>
      <c r="F41" s="15" t="str">
        <f>IF(C41&lt;&gt;3,"",E41)</f>
        <v/>
      </c>
      <c r="G41" s="6" t="str">
        <f t="shared" si="1"/>
        <v/>
      </c>
      <c r="H41" s="16" t="str">
        <f>IF(C41&lt;&gt;5,"",IF(D41="○",ROUNDUP(E41/2,0),E41))</f>
        <v/>
      </c>
      <c r="I41" s="7" t="str">
        <f>IF(C41&lt;&gt;6,"",IF(D41="○",ROUNDUP(E41/2,0),E41))</f>
        <v/>
      </c>
    </row>
    <row r="42" spans="2:9" ht="17.100000000000001" customHeight="1" thickTop="1">
      <c r="B42" s="17" t="s">
        <v>2</v>
      </c>
      <c r="C42" s="28"/>
      <c r="D42" s="28"/>
      <c r="E42" s="28"/>
      <c r="F42" s="18">
        <f>SUM(F12:F41)</f>
        <v>0</v>
      </c>
      <c r="G42" s="18">
        <f>SUM(G12:G41)</f>
        <v>0</v>
      </c>
      <c r="H42" s="18">
        <f>SUM(H12:H41)</f>
        <v>0</v>
      </c>
      <c r="I42" s="18">
        <f>SUM(I12:I41)</f>
        <v>0</v>
      </c>
    </row>
    <row r="43" spans="2:9" ht="6.75" customHeight="1"/>
    <row r="44" spans="2:9" ht="14.25">
      <c r="B44" s="5" t="s">
        <v>15</v>
      </c>
    </row>
    <row r="45" spans="2:9" ht="9.9499999999999993" customHeight="1">
      <c r="B45" s="5"/>
    </row>
    <row r="46" spans="2:9" ht="9.9499999999999993" customHeight="1">
      <c r="B46" s="5"/>
    </row>
    <row r="47" spans="2:9" ht="9.9499999999999993" customHeight="1">
      <c r="B47" s="5"/>
    </row>
    <row r="48" spans="2:9" ht="14.25">
      <c r="B48" s="5"/>
    </row>
    <row r="49" spans="2:2" ht="9.9499999999999993" customHeight="1">
      <c r="B49" s="5"/>
    </row>
  </sheetData>
  <mergeCells count="8">
    <mergeCell ref="C10:F10"/>
    <mergeCell ref="B2:I2"/>
    <mergeCell ref="B6:C6"/>
    <mergeCell ref="B8:C8"/>
    <mergeCell ref="B9:C9"/>
    <mergeCell ref="D6:I6"/>
    <mergeCell ref="B3:I3"/>
    <mergeCell ref="G4:I4"/>
  </mergeCells>
  <phoneticPr fontId="19"/>
  <pageMargins left="0.68" right="0.54" top="0.78" bottom="0.45" header="0.51200000000000001" footer="0.28999999999999998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別紙33-2 障害支援区分別利用者数</vt:lpstr>
      <vt:lpstr>'別紙33-2 障害支援区分別利用者数'!Print_Area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豊橋市役所</cp:lastModifiedBy>
  <cp:lastPrinted>2016-02-19T07:23:21Z</cp:lastPrinted>
  <dcterms:created xsi:type="dcterms:W3CDTF">2011-04-04T08:24:42Z</dcterms:created>
  <dcterms:modified xsi:type="dcterms:W3CDTF">2016-03-17T11:06:04Z</dcterms:modified>
</cp:coreProperties>
</file>